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SingleCells1.xml" ContentType="application/vnd.openxmlformats-officedocument.spreadsheetml.tableSingleCells+xml"/>
  <Override PartName="/xl/comments1.xml" ContentType="application/vnd.openxmlformats-officedocument.spreadsheetml.comments+xml"/>
  <Override PartName="/xl/tables/tableSingleCells2.xml" ContentType="application/vnd.openxmlformats-officedocument.spreadsheetml.tableSingleCell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https://minedu4-my.sharepoint.com/personal/alena_vanova_minedu_sk/Documents/Pracovná plocha/IM pre NP_16_1_2026_prip/PRILOHY IM pre NP/"/>
    </mc:Choice>
  </mc:AlternateContent>
  <xr:revisionPtr revIDLastSave="22" documentId="13_ncr:1_{54814078-A644-424D-ACF2-437F1DA40295}" xr6:coauthVersionLast="47" xr6:coauthVersionMax="47" xr10:uidLastSave="{9652FE95-E4F1-4045-B77F-D5991086A7D5}"/>
  <bookViews>
    <workbookView xWindow="9225" yWindow="540" windowWidth="28800" windowHeight="17910" tabRatio="868" xr2:uid="{00000000-000D-0000-FFFF-FFFF00000000}"/>
  </bookViews>
  <sheets>
    <sheet name="Pracovný výkaz" sheetId="4" r:id="rId1"/>
    <sheet name="Inštrukcie k PV" sheetId="5" r:id="rId2"/>
    <sheet name="dochádzka" sheetId="6" r:id="rId3"/>
  </sheets>
  <definedNames>
    <definedName name="_xlnm.Print_Area" localSheetId="0">'Pracovný výkaz'!$A$1:$AH$41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" i="6" l="1"/>
  <c r="M6" i="6"/>
  <c r="M7" i="6"/>
  <c r="M8" i="6"/>
  <c r="M9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M33" i="6"/>
  <c r="M34" i="6"/>
  <c r="M4" i="6"/>
  <c r="G7" i="6" l="1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5" i="6" l="1"/>
  <c r="G6" i="6"/>
  <c r="G4" i="6"/>
  <c r="B29" i="4" l="1"/>
  <c r="W6" i="6" l="1"/>
  <c r="W7" i="6"/>
  <c r="W8" i="6"/>
  <c r="W9" i="6"/>
  <c r="W10" i="6"/>
  <c r="W11" i="6"/>
  <c r="W12" i="6"/>
  <c r="W13" i="6"/>
  <c r="W14" i="6"/>
  <c r="W15" i="6"/>
  <c r="W16" i="6"/>
  <c r="W5" i="6"/>
  <c r="AG17" i="4" l="1"/>
  <c r="AF17" i="4"/>
  <c r="AE17" i="4"/>
  <c r="AD17" i="4"/>
  <c r="AC17" i="4"/>
  <c r="AB17" i="4"/>
  <c r="AA17" i="4"/>
  <c r="Z17" i="4"/>
  <c r="Y17" i="4"/>
  <c r="X17" i="4"/>
  <c r="W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D17" i="4"/>
  <c r="E17" i="4"/>
  <c r="F17" i="4"/>
  <c r="C17" i="4"/>
  <c r="AG23" i="4" l="1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AJ24" i="4" l="1"/>
  <c r="AJ22" i="4"/>
  <c r="K34" i="6" l="1"/>
  <c r="AG19" i="4" s="1"/>
  <c r="J34" i="6"/>
  <c r="AG18" i="4" s="1"/>
  <c r="AG20" i="4" s="1"/>
  <c r="K33" i="6"/>
  <c r="AF19" i="4" s="1"/>
  <c r="J33" i="6"/>
  <c r="AF18" i="4" s="1"/>
  <c r="AF20" i="4" s="1"/>
  <c r="K32" i="6"/>
  <c r="AE19" i="4" s="1"/>
  <c r="J32" i="6"/>
  <c r="AE18" i="4" s="1"/>
  <c r="AE20" i="4" s="1"/>
  <c r="K31" i="6"/>
  <c r="AD19" i="4" s="1"/>
  <c r="J31" i="6"/>
  <c r="AD18" i="4" s="1"/>
  <c r="K30" i="6"/>
  <c r="AC19" i="4" s="1"/>
  <c r="J30" i="6"/>
  <c r="AC18" i="4" s="1"/>
  <c r="K29" i="6"/>
  <c r="AB19" i="4" s="1"/>
  <c r="J29" i="6"/>
  <c r="AB18" i="4" s="1"/>
  <c r="K28" i="6"/>
  <c r="AA19" i="4" s="1"/>
  <c r="J28" i="6"/>
  <c r="AA18" i="4" s="1"/>
  <c r="AA20" i="4" s="1"/>
  <c r="K27" i="6"/>
  <c r="Z19" i="4" s="1"/>
  <c r="J27" i="6"/>
  <c r="Z18" i="4" s="1"/>
  <c r="Z20" i="4" s="1"/>
  <c r="K26" i="6"/>
  <c r="Y19" i="4" s="1"/>
  <c r="J26" i="6"/>
  <c r="Y18" i="4" s="1"/>
  <c r="K25" i="6"/>
  <c r="X19" i="4" s="1"/>
  <c r="J25" i="6"/>
  <c r="X18" i="4" s="1"/>
  <c r="K24" i="6"/>
  <c r="W19" i="4" s="1"/>
  <c r="J24" i="6"/>
  <c r="W18" i="4" s="1"/>
  <c r="K23" i="6"/>
  <c r="V19" i="4" s="1"/>
  <c r="J23" i="6"/>
  <c r="V18" i="4" s="1"/>
  <c r="K22" i="6"/>
  <c r="U19" i="4" s="1"/>
  <c r="J22" i="6"/>
  <c r="U18" i="4" s="1"/>
  <c r="K21" i="6"/>
  <c r="T19" i="4" s="1"/>
  <c r="J21" i="6"/>
  <c r="T18" i="4" s="1"/>
  <c r="K20" i="6"/>
  <c r="S19" i="4" s="1"/>
  <c r="J20" i="6"/>
  <c r="S18" i="4" s="1"/>
  <c r="S20" i="4" s="1"/>
  <c r="K19" i="6"/>
  <c r="R19" i="4" s="1"/>
  <c r="J19" i="6"/>
  <c r="R18" i="4" s="1"/>
  <c r="K18" i="6"/>
  <c r="Q19" i="4" s="1"/>
  <c r="J18" i="6"/>
  <c r="Q18" i="4" s="1"/>
  <c r="K17" i="6"/>
  <c r="P19" i="4" s="1"/>
  <c r="J17" i="6"/>
  <c r="P18" i="4" s="1"/>
  <c r="K16" i="6"/>
  <c r="O19" i="4" s="1"/>
  <c r="J16" i="6"/>
  <c r="O18" i="4" s="1"/>
  <c r="O20" i="4" s="1"/>
  <c r="K15" i="6"/>
  <c r="N19" i="4" s="1"/>
  <c r="J15" i="6"/>
  <c r="N18" i="4" s="1"/>
  <c r="K14" i="6"/>
  <c r="M19" i="4" s="1"/>
  <c r="J14" i="6"/>
  <c r="M18" i="4" s="1"/>
  <c r="M20" i="4" s="1"/>
  <c r="K13" i="6"/>
  <c r="L19" i="4" s="1"/>
  <c r="J13" i="6"/>
  <c r="L18" i="4" s="1"/>
  <c r="L20" i="4" s="1"/>
  <c r="K12" i="6"/>
  <c r="K19" i="4" s="1"/>
  <c r="J12" i="6"/>
  <c r="K18" i="4" s="1"/>
  <c r="K11" i="6"/>
  <c r="J19" i="4" s="1"/>
  <c r="J11" i="6"/>
  <c r="J18" i="4" s="1"/>
  <c r="K10" i="6"/>
  <c r="I19" i="4" s="1"/>
  <c r="J10" i="6"/>
  <c r="I18" i="4" s="1"/>
  <c r="K9" i="6"/>
  <c r="H19" i="4" s="1"/>
  <c r="J9" i="6"/>
  <c r="H18" i="4" s="1"/>
  <c r="K8" i="6"/>
  <c r="G19" i="4" s="1"/>
  <c r="J8" i="6"/>
  <c r="G18" i="4" s="1"/>
  <c r="K7" i="6"/>
  <c r="F19" i="4" s="1"/>
  <c r="J7" i="6"/>
  <c r="F18" i="4" s="1"/>
  <c r="K6" i="6"/>
  <c r="E19" i="4" s="1"/>
  <c r="J6" i="6"/>
  <c r="E18" i="4" s="1"/>
  <c r="K5" i="6"/>
  <c r="D19" i="4" s="1"/>
  <c r="J5" i="6"/>
  <c r="D18" i="4" s="1"/>
  <c r="K4" i="6"/>
  <c r="C19" i="4" s="1"/>
  <c r="J4" i="6"/>
  <c r="C18" i="4" s="1"/>
  <c r="P1" i="6"/>
  <c r="E20" i="4" l="1"/>
  <c r="G20" i="4"/>
  <c r="K20" i="4"/>
  <c r="W20" i="4"/>
  <c r="I20" i="4"/>
  <c r="Q20" i="4"/>
  <c r="U20" i="4"/>
  <c r="Y20" i="4"/>
  <c r="AC20" i="4"/>
  <c r="F20" i="4"/>
  <c r="T20" i="4"/>
  <c r="J20" i="4"/>
  <c r="N20" i="4"/>
  <c r="R20" i="4"/>
  <c r="V20" i="4"/>
  <c r="AD20" i="4"/>
  <c r="D20" i="4"/>
  <c r="H20" i="4"/>
  <c r="P20" i="4"/>
  <c r="X20" i="4"/>
  <c r="AB20" i="4"/>
  <c r="C20" i="4"/>
  <c r="G35" i="6"/>
  <c r="AH11" i="4" l="1"/>
  <c r="AH15" i="4"/>
  <c r="AH13" i="4"/>
  <c r="AH16" i="4"/>
  <c r="AH10" i="4"/>
  <c r="AU27" i="4"/>
  <c r="S6" i="4" s="1"/>
  <c r="BA27" i="4"/>
  <c r="BA28" i="4"/>
  <c r="BA30" i="4"/>
  <c r="BA29" i="4" s="1"/>
  <c r="BA31" i="4"/>
  <c r="BA32" i="4"/>
  <c r="BA33" i="4"/>
  <c r="BA34" i="4"/>
  <c r="BA35" i="4"/>
  <c r="BA36" i="4"/>
  <c r="BA37" i="4"/>
  <c r="BA38" i="4"/>
  <c r="BA39" i="4"/>
  <c r="BA40" i="4"/>
  <c r="BA41" i="4"/>
  <c r="AH17" i="4" l="1"/>
  <c r="AE5" i="4"/>
  <c r="AE6" i="4" s="1"/>
  <c r="Z6" i="4"/>
  <c r="I6" i="4"/>
  <c r="N6" i="4"/>
  <c r="J6" i="4"/>
  <c r="C6" i="4"/>
  <c r="Y6" i="4"/>
  <c r="P6" i="4"/>
  <c r="R6" i="4"/>
  <c r="W6" i="4"/>
  <c r="M6" i="4"/>
  <c r="F6" i="4"/>
  <c r="H6" i="4"/>
  <c r="AG5" i="4"/>
  <c r="AG6" i="4" s="1"/>
  <c r="AF5" i="4"/>
  <c r="AF6" i="4" s="1"/>
  <c r="O6" i="4"/>
  <c r="E6" i="4"/>
  <c r="AC6" i="4"/>
  <c r="L6" i="4"/>
  <c r="U6" i="4"/>
  <c r="K6" i="4"/>
  <c r="AA6" i="4"/>
  <c r="T6" i="4"/>
  <c r="X6" i="4"/>
  <c r="D6" i="4"/>
  <c r="Q6" i="4"/>
  <c r="AB6" i="4"/>
  <c r="AD6" i="4"/>
  <c r="V6" i="4"/>
  <c r="G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Motyľ Rastislav</author>
    <author>Trnovská Kamila</author>
    <author>Zuzana Kyselová</author>
  </authors>
  <commentList>
    <comment ref="A8" authorId="0" shapeId="0" xr:uid="{00000000-0006-0000-0000-000001000000}">
      <text>
        <r>
          <rPr>
            <sz val="9"/>
            <color indexed="81"/>
            <rFont val="Segoe UI"/>
            <family val="2"/>
            <charset val="238"/>
          </rPr>
          <t>Uvádzajú sa pracovné pozície v rámci EŠIF za zamestnávateľa identifikovaného o riadok vyššie</t>
        </r>
      </text>
    </comment>
    <comment ref="A10" authorId="1" shapeId="0" xr:uid="{00000000-0006-0000-0000-000002000000}">
      <text>
        <r>
          <rPr>
            <sz val="9"/>
            <color indexed="81"/>
            <rFont val="Segoe UI"/>
            <family val="2"/>
            <charset val="238"/>
          </rPr>
          <t xml:space="preserve">
V prípade, ak zamestnanec vykonáva viac ako je počet preddefinovaných pracovných pozícií v riadkoch nižšie, môže vložiť a skopírovať ďalšie riadky podľa potreby.</t>
        </r>
      </text>
    </comment>
    <comment ref="A15" authorId="1" shapeId="0" xr:uid="{00000000-0006-0000-0000-000003000000}">
      <text>
        <r>
          <rPr>
            <b/>
            <sz val="9"/>
            <color indexed="81"/>
            <rFont val="Segoe UI"/>
            <family val="2"/>
            <charset val="238"/>
          </rPr>
          <t>tu prijímateľ uvedie vo formáte: identifikácia operačného programu/číslo projektu/názov položky rozpočtu ostatné pracovné pomery v ďalších projektoch v rámci EŠIF(TPP). V prípade potreby môže prijímateľ doplniť ďalšie riadky tak aby povinne uviedol všetky pracovné pomery v rámci projektov EŠIF</t>
        </r>
      </text>
    </comment>
    <comment ref="A21" authorId="2" shapeId="0" xr:uid="{00000000-0006-0000-0000-000004000000}">
      <text>
        <r>
          <rPr>
            <sz val="9"/>
            <color indexed="81"/>
            <rFont val="Segoe UI"/>
            <family val="2"/>
            <charset val="238"/>
          </rPr>
          <t xml:space="preserve">
 V tejto časti je potrebné uviesť  informácie o dovolenke, lekároch, PN a pod., Uvedené dovolenky, PN a lekár musia byť v súlade s časťou "Počet hodín zamestnanca v danom mesiaci"</t>
        </r>
      </text>
    </comment>
    <comment ref="A23" authorId="2" shapeId="0" xr:uid="{00000000-0006-0000-0000-000005000000}">
      <text>
        <r>
          <rPr>
            <sz val="9"/>
            <color indexed="81"/>
            <rFont val="Segoe UI"/>
            <family val="2"/>
            <charset val="238"/>
          </rPr>
          <t xml:space="preserve">
 V tejto časti je potrebné uviesť  informácie o dovolenke, lekároch, PN a pod., Uvedené dovolenky, PN a lekár musia byť v súlade s časťou "Počet hodín zamestnanca v danom mesiaci"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Kaššovicová_Antónia_12886_0_022024" type="4" refreshedVersion="0" background="1">
    <webPr xml="1" sourceData="1" url="\\192.168.101.70\Docs\PRACOVNE VYKAZY\Pracovne_vykazy_FORMULARE\Dochadzka_XML\rok 2024\02_februar_2024\Kaššovicová_Antónia_12886_0_022024.xml" htmlTables="1" htmlFormat="all"/>
  </connection>
  <connection id="2" xr16:uid="{00000000-0015-0000-FFFF-FFFF01000000}" name="Kaššovicová_Antónia_12886_0_032024" type="4" refreshedVersion="0" background="1">
    <webPr xml="1" sourceData="1" url="\\192.168.101.70\Docs\PRACOVNE VYKAZY\Pracovne_vykazy_FORMULARE\Dochadzka_XML\rok 2024\02_februar_2024\Hlavatá_Erika_13081_0_022024.xml" htmlTables="1" htmlFormat="all"/>
  </connection>
  <connection id="3" xr16:uid="{00000000-0015-0000-FFFF-FFFF02000000}" name="Kaššovicová_Antónia_12886_0_072024" type="4" refreshedVersion="0" background="1">
    <webPr xml="1" sourceData="1" url="C:\Users\antonia.kassovicova\Desktop\XML\Rajčanová_Miriam_1839_0_072024.xml" htmlTables="1" htmlFormat="all"/>
  </connection>
  <connection id="4" xr16:uid="{00000000-0015-0000-FFFF-FFFF03000000}" name="Kaššovicová_Antónia_12886_0_0720241" type="4" refreshedVersion="0" background="1">
    <webPr xml="1" sourceData="1" url="C:\Users\antonia.kassovicova\Desktop\XML\Kaššovicová_Antónia_12886_0_072024.xml" htmlTables="1" htmlFormat="all"/>
  </connection>
  <connection id="5" xr16:uid="{00000000-0015-0000-FFFF-FFFF04000000}" name="Kaššovicová_Antónia_12886_2_022024" type="4" refreshedVersion="0" background="1">
    <webPr xml="1" sourceData="1" url="\\192.168.101.70\Docs\PRACOVNE VYKAZY\Pracovne_vykazy_FORMULARE\Dochadzka_XML\rok 2024\02_februar_2024\Kaššovicová_Antónia_12886_2_022024.xml" htmlTables="1" htmlFormat="all"/>
  </connection>
</connections>
</file>

<file path=xl/sharedStrings.xml><?xml version="1.0" encoding="utf-8"?>
<sst xmlns="http://schemas.openxmlformats.org/spreadsheetml/2006/main" count="90" uniqueCount="68">
  <si>
    <t xml:space="preserve">Pracovný výkaz </t>
  </si>
  <si>
    <t>Meno osoby:</t>
  </si>
  <si>
    <t>Mesiac:</t>
  </si>
  <si>
    <t>vyberte položku</t>
  </si>
  <si>
    <t>Rok:</t>
  </si>
  <si>
    <t>deň:</t>
  </si>
  <si>
    <r>
      <rPr>
        <sz val="10"/>
        <color indexed="8"/>
        <rFont val="Calibri"/>
        <family val="2"/>
        <charset val="238"/>
      </rPr>
      <t xml:space="preserve">∑ </t>
    </r>
    <r>
      <rPr>
        <sz val="10"/>
        <color indexed="8"/>
        <rFont val="Calibri"/>
        <family val="2"/>
        <charset val="238"/>
      </rPr>
      <t>odpracovaných hodín:</t>
    </r>
  </si>
  <si>
    <t>Pracovné pomery v rámci fondov EÚ</t>
  </si>
  <si>
    <t xml:space="preserve">Názov položky rozpočtu-práca na PP: </t>
  </si>
  <si>
    <t xml:space="preserve">Názov položky rozpočtu- práca mimo PP (DoVP/DoPČ): </t>
  </si>
  <si>
    <t>Pracovné pozície mimo fondov EÚ</t>
  </si>
  <si>
    <t>Pracovné pomery mimo  fondov EÚ v rámci zamestnávateľa za ktorého sa nárokujú výdavky:</t>
  </si>
  <si>
    <t>Pracovné pozície u iných zamestnávateľov</t>
  </si>
  <si>
    <t>Pracovné pomery u iných zamestnávateľov v rámci projektov fondov EÚ:</t>
  </si>
  <si>
    <t xml:space="preserve">Pracovné pomery u iných zamestnávateľov mimo fondov EÚ: </t>
  </si>
  <si>
    <t>∑</t>
  </si>
  <si>
    <t>Maximálny počet hodín (HH:MM)</t>
  </si>
  <si>
    <t>Neprítomnosti (dovolenky, lekár, PN a pod.)</t>
  </si>
  <si>
    <t xml:space="preserve">Stručný popis oprávnených činností </t>
  </si>
  <si>
    <t>Deň vzniku Slovenskej republiky</t>
  </si>
  <si>
    <t>Dátum:</t>
  </si>
  <si>
    <t>Zjavenie Pána (Traja králi)</t>
  </si>
  <si>
    <t>Meno, priezvisko, podpis osoby predkladajúcej pracovný výkaz (zamestnanca):</t>
  </si>
  <si>
    <t>Veľký piatok</t>
  </si>
  <si>
    <t>Veľkonočný pondelok</t>
  </si>
  <si>
    <t>Sviatok práce</t>
  </si>
  <si>
    <t>Deň víťazstva nad fašizmom</t>
  </si>
  <si>
    <t>Sviatok svätého Cyrila a Metoda</t>
  </si>
  <si>
    <t>Výročie SNP</t>
  </si>
  <si>
    <t>Čestné výhlásenie:</t>
  </si>
  <si>
    <t>Vyššie uvedeným podpisom potvrdzujem, že údaje uvedené v pracovnom výkaze sú pravdivé, reálne a správne a som si vedomá/ý následkov spojených s uvedením/predložením nesprávneho, neúplného alebo falšovaného výkazu.</t>
  </si>
  <si>
    <t>január</t>
  </si>
  <si>
    <t>Deň Ústavy Slovenskej republiky</t>
  </si>
  <si>
    <t>február</t>
  </si>
  <si>
    <t>Sedembolestná Panna Mária</t>
  </si>
  <si>
    <t>marec</t>
  </si>
  <si>
    <t>Sviatok Všetkých svätých</t>
  </si>
  <si>
    <t>apríl</t>
  </si>
  <si>
    <t>Deň boja za slobodu a demokraciu</t>
  </si>
  <si>
    <t>máj</t>
  </si>
  <si>
    <t>Štedrý deň</t>
  </si>
  <si>
    <t>jún</t>
  </si>
  <si>
    <t>1. sviatok vianočný</t>
  </si>
  <si>
    <t>júl</t>
  </si>
  <si>
    <t>2. sviatok vianočný</t>
  </si>
  <si>
    <t>august</t>
  </si>
  <si>
    <t>september</t>
  </si>
  <si>
    <t>október</t>
  </si>
  <si>
    <t>november</t>
  </si>
  <si>
    <t>december</t>
  </si>
  <si>
    <t>dochádzka import</t>
  </si>
  <si>
    <t>čas od...</t>
  </si>
  <si>
    <t>čas do...</t>
  </si>
  <si>
    <t>prekážky</t>
  </si>
  <si>
    <t>prichod</t>
  </si>
  <si>
    <t>odchod</t>
  </si>
  <si>
    <t>poznamka z doch.</t>
  </si>
  <si>
    <t>od</t>
  </si>
  <si>
    <t>do</t>
  </si>
  <si>
    <t>hodiny</t>
  </si>
  <si>
    <t>prepočet na hodiny</t>
  </si>
  <si>
    <t>max.odprac.hodin</t>
  </si>
  <si>
    <t>odprac.
doba</t>
  </si>
  <si>
    <t>Kód projektu v ITMS ITMS21+:</t>
  </si>
  <si>
    <t xml:space="preserve">Príloha č. 6
</t>
  </si>
  <si>
    <r>
      <rPr>
        <b/>
        <sz val="8"/>
        <color rgb="FF000000"/>
        <rFont val="Verdana"/>
        <family val="2"/>
        <charset val="238"/>
      </rPr>
      <t xml:space="preserve">1. „Meno osoby" - </t>
    </r>
    <r>
      <rPr>
        <sz val="8"/>
        <color rgb="FF000000"/>
        <rFont val="Verdana"/>
        <family val="2"/>
        <charset val="238"/>
      </rPr>
      <t xml:space="preserve">uviesť meno a priezvisko fyzickej osoby, ktorá predmetnú činnosť vykonala (v tvare: titul pred menom, meno a priezvisko, titul za menom.
</t>
    </r>
    <r>
      <rPr>
        <b/>
        <sz val="8"/>
        <color rgb="FF000000"/>
        <rFont val="Verdana"/>
        <family val="2"/>
        <charset val="238"/>
      </rPr>
      <t xml:space="preserve">2. „Mesiac" - </t>
    </r>
    <r>
      <rPr>
        <sz val="8"/>
        <color rgb="FF000000"/>
        <rFont val="Verdana"/>
        <family val="2"/>
        <charset val="238"/>
      </rPr>
      <t xml:space="preserve">vybrať mesiac v ktorom boli predmetné činnosti vykonané.
</t>
    </r>
    <r>
      <rPr>
        <b/>
        <sz val="8"/>
        <color rgb="FF000000"/>
        <rFont val="Verdana"/>
        <family val="2"/>
        <charset val="238"/>
      </rPr>
      <t xml:space="preserve">3. „Rok" </t>
    </r>
    <r>
      <rPr>
        <sz val="8"/>
        <color rgb="FF000000"/>
        <rFont val="Verdana"/>
        <family val="2"/>
        <charset val="238"/>
      </rPr>
      <t xml:space="preserve">- vybrať rok v ktorom boli predmetné činnosti vykonané.
</t>
    </r>
    <r>
      <rPr>
        <b/>
        <sz val="8"/>
        <color rgb="FF000000"/>
        <rFont val="Verdana"/>
        <family val="2"/>
        <charset val="238"/>
      </rPr>
      <t xml:space="preserve">4. „Deň“ </t>
    </r>
    <r>
      <rPr>
        <sz val="8"/>
        <color rgb="FF000000"/>
        <rFont val="Verdana"/>
        <family val="2"/>
        <charset val="238"/>
      </rPr>
      <t xml:space="preserve">– preddefinované (červná výplň bunky - sviatok, žltá výplň bunky - víkend).
</t>
    </r>
    <r>
      <rPr>
        <b/>
        <sz val="8"/>
        <color rgb="FF000000"/>
        <rFont val="Verdana"/>
        <family val="2"/>
        <charset val="238"/>
      </rPr>
      <t>5. „Názov užívateľa"</t>
    </r>
    <r>
      <rPr>
        <sz val="8"/>
        <color rgb="FF000000"/>
        <rFont val="Verdana"/>
        <family val="2"/>
        <charset val="238"/>
      </rPr>
      <t xml:space="preserve"> - uviesť názov Užívateľa (zamestnávateľa), s ktorým má daná osoba uzatvorený daný právny vzťah a za ktorého sa predkladajú výdavky v rámci ŽoPU
</t>
    </r>
    <r>
      <rPr>
        <b/>
        <sz val="8"/>
        <color rgb="FF000000"/>
        <rFont val="Verdana"/>
        <family val="2"/>
        <charset val="238"/>
      </rPr>
      <t>6. "Kód projektu ITMS2021+:"</t>
    </r>
    <r>
      <rPr>
        <sz val="8"/>
        <color rgb="FF000000"/>
        <rFont val="Verdana"/>
        <family val="2"/>
        <charset val="238"/>
      </rPr>
      <t xml:space="preserve"> - uviesť kód ITMS2021+ príslušného projektu, v rámci ktorého boli  predmetné činnosti na danej pozícii vykonané.   
</t>
    </r>
    <r>
      <rPr>
        <b/>
        <sz val="8"/>
        <color rgb="FF000000"/>
        <rFont val="Verdana"/>
        <family val="2"/>
        <charset val="238"/>
      </rPr>
      <t>7. "p.č. položky rozpočtu - práca na PP"</t>
    </r>
    <r>
      <rPr>
        <sz val="8"/>
        <color rgb="FF000000"/>
        <rFont val="Verdana"/>
        <family val="2"/>
        <charset val="238"/>
      </rPr>
      <t xml:space="preserve"> - uviesť číslo a názov položky rozpočtu projektu zodpovedajúce danej pracovnej pozícii pri pracovnej zmluve - v prípade potreby je možné doplniť riadky pre pridanie položiek rozpočtu
</t>
    </r>
    <r>
      <rPr>
        <b/>
        <sz val="8"/>
        <color rgb="FF000000"/>
        <rFont val="Verdana"/>
        <family val="2"/>
        <charset val="238"/>
      </rPr>
      <t xml:space="preserve">8. "p.č. položky rozpočtu - práca mimo PP (DoVP/DoPČ)" -  </t>
    </r>
    <r>
      <rPr>
        <sz val="8"/>
        <color rgb="FF000000"/>
        <rFont val="Verdana"/>
        <family val="2"/>
        <charset val="238"/>
      </rPr>
      <t>uviesť číslo a názov položky rozpočtu projektu zodpovedajúce danej pracovnej pozícii pri dohode o vykonaní práce/dohode o pracovnej činnosti - v prípade potreby je možné doplniť riadky pre pridanie položiek rozpočtu
9. "</t>
    </r>
    <r>
      <rPr>
        <b/>
        <sz val="8"/>
        <color rgb="FF000000"/>
        <rFont val="Verdana"/>
        <family val="2"/>
        <charset val="238"/>
      </rPr>
      <t xml:space="preserve">Pracovné pomery mimo fondov EÚ v rámci zamestnávateľa za ktorého sa nárokujú výdavky" </t>
    </r>
    <r>
      <rPr>
        <sz val="8"/>
        <color rgb="FF000000"/>
        <rFont val="Verdana"/>
        <family val="2"/>
        <charset val="238"/>
      </rPr>
      <t xml:space="preserve">- uviesť názov pozície vykonávanej mimo projektov fondov EÚ za zamestnávavateľa uvedeného v riadku 7
</t>
    </r>
    <r>
      <rPr>
        <b/>
        <sz val="8"/>
        <color rgb="FF000000"/>
        <rFont val="Verdana"/>
        <family val="2"/>
        <charset val="238"/>
      </rPr>
      <t xml:space="preserve">10. Pracovné pomery u iných zamestnávateľov v rámci projektov fondov EÚ" </t>
    </r>
    <r>
      <rPr>
        <sz val="8"/>
        <color rgb="FF000000"/>
        <rFont val="Verdana"/>
        <family val="2"/>
        <charset val="238"/>
      </rPr>
      <t xml:space="preserve">- uviesť názov pozície u iných zamestnávateľov v rámci projektov fondov EÚ
</t>
    </r>
    <r>
      <rPr>
        <b/>
        <sz val="8"/>
        <color rgb="FF000000"/>
        <rFont val="Verdana"/>
        <family val="2"/>
        <charset val="238"/>
      </rPr>
      <t xml:space="preserve">11. Pracovné pomery u iných zamestnávateľov mimo fondov EÚ - </t>
    </r>
    <r>
      <rPr>
        <sz val="8"/>
        <color rgb="FF000000"/>
        <rFont val="Verdana"/>
        <family val="2"/>
        <charset val="238"/>
      </rPr>
      <t xml:space="preserve">uvádza sa počet hodín za pracovné pomery u iných zamestnávateľov mimo projektov fondov EÚ
</t>
    </r>
    <r>
      <rPr>
        <b/>
        <sz val="8"/>
        <color rgb="FF000000"/>
        <rFont val="Verdana"/>
        <family val="2"/>
        <charset val="238"/>
      </rPr>
      <t xml:space="preserve">12 . "∑ odpracovaných hodín" - </t>
    </r>
    <r>
      <rPr>
        <sz val="8"/>
        <color rgb="FF000000"/>
        <rFont val="Verdana"/>
        <family val="2"/>
        <charset val="238"/>
      </rPr>
      <t xml:space="preserve">súčet reálne odpracovaných hodín.
</t>
    </r>
    <r>
      <rPr>
        <b/>
        <sz val="8"/>
        <color rgb="FF000000"/>
        <rFont val="Verdana"/>
        <family val="2"/>
        <charset val="238"/>
      </rPr>
      <t xml:space="preserve">13. "Začiatok pracovnej  činnosti (HH:MM)" - </t>
    </r>
    <r>
      <rPr>
        <sz val="8"/>
        <color rgb="FF000000"/>
        <rFont val="Verdana"/>
        <family val="2"/>
        <charset val="238"/>
      </rPr>
      <t xml:space="preserve">uviesť začiatok vykonávaných pracovných činností
</t>
    </r>
    <r>
      <rPr>
        <b/>
        <sz val="8"/>
        <color rgb="FF000000"/>
        <rFont val="Verdana"/>
        <family val="2"/>
        <charset val="238"/>
      </rPr>
      <t xml:space="preserve">14. "Ukončenie pracovnej činnosti (HH:MM)" </t>
    </r>
    <r>
      <rPr>
        <sz val="8"/>
        <color rgb="FF000000"/>
        <rFont val="Verdana"/>
        <family val="2"/>
        <charset val="238"/>
      </rPr>
      <t xml:space="preserve">- uviesť koniec vykonávaných pracovných čínností
</t>
    </r>
    <r>
      <rPr>
        <b/>
        <sz val="8"/>
        <color rgb="FF000000"/>
        <rFont val="Verdana"/>
        <family val="2"/>
        <charset val="238"/>
      </rPr>
      <t>15. "Maximálny počet hodín (HH:MM)"</t>
    </r>
    <r>
      <rPr>
        <sz val="8"/>
        <color rgb="FF000000"/>
        <rFont val="Verdana"/>
        <family val="2"/>
        <charset val="238"/>
      </rPr>
      <t xml:space="preserve"> - automatický výpočet maximálneho počtu hodín za daný pracovný deň podľa vyplnených odpracovaných hodín
</t>
    </r>
    <r>
      <rPr>
        <b/>
        <sz val="8"/>
        <color rgb="FF000000"/>
        <rFont val="Verdana"/>
        <family val="2"/>
        <charset val="238"/>
      </rPr>
      <t xml:space="preserve">16. Prepočet max. počtu hodín - </t>
    </r>
    <r>
      <rPr>
        <sz val="8"/>
        <color rgb="FF000000"/>
        <rFont val="Verdana"/>
        <family val="2"/>
        <charset val="238"/>
      </rPr>
      <t xml:space="preserve">automatický prepočet hodnoty na desiatkový formát čísla
</t>
    </r>
    <r>
      <rPr>
        <b/>
        <sz val="8"/>
        <color rgb="FF000000"/>
        <rFont val="Verdana"/>
        <family val="2"/>
        <charset val="238"/>
      </rPr>
      <t>17. Neprítomnosti (dovolenky, lekár, PN a pod.)</t>
    </r>
    <r>
      <rPr>
        <sz val="8"/>
        <color rgb="FF000000"/>
        <rFont val="Verdana"/>
        <family val="2"/>
        <charset val="238"/>
      </rPr>
      <t xml:space="preserve"> - uvedie sa typ neprítomnosti (napr. D=dovolenka, L=lekár, SLC=služobná cesta a pod.). Doplní sa potrebný počet riadkov a identifikujú sa pozície v súlade s počtom pozicí uvedených v riadkoch 9 - 16 (vid. príklad C).  Hodiny za jednotivé neprítomnosti sa uvádzajú v tomto riadku, nie v rámci prehľadu odpracovaných hodín v riadkoch 9 - 16.
</t>
    </r>
    <r>
      <rPr>
        <b/>
        <i/>
        <sz val="8"/>
        <color rgb="FF000000"/>
        <rFont val="Verdana"/>
        <family val="2"/>
        <charset val="238"/>
      </rPr>
      <t xml:space="preserve">"Všeobecné informácie":
1. Pracovný výkaz sa vypracuje na každý mesiac t. j. nie je možné predložiť pracovný výkaz na viac mesiacov.
2. V prípade, ak zamestnanec vykonáva viac ako je počet preddefinovaných pracovných pozícií na jednom projekte, skopíruje príslušný riadok (10 pri PP, 11 pri DoVP/DoPČ).
3. V prípade, ak zamestnanec vykonáva prácu na viacerých projektoch  fondov EÚ, skopíruje riadky 10, 11 resp. 15.
3a. v prípade, ak zamestnanec vykonáva pracovné činnosti mimo projektov fondov EÚ, vypĺňa riadky 13, resp. 16 v závislosti od zamestnávateľa  
4. Vypĺňajú sa len políčka s bielym podkladom a  zeleným podkladom. Políčka so šedým podkladom sú prednastavené, zásah do nich spôsobí nepresnosti
5. Neúplné, nepresné a nepravdivé informácie môžu mať za následok vznik neoprávnených výdavkov alebo predĺženie lehoty spracovania žiadosti o platbu.
6. V tabuľke "Počet hodín zamestnanca v danom mesiaci" sa uvádza fond pracovného času, odpracované hodiny, sviatok, dovolenka, lekár, pracovná neschopnosť, náhradené voľno, platený nadčas sa hodiny uvádzajú len na PP v súlade s výplatnou páskou (pri DoVP, resp. DoPČ sa nevypĺňa). V prípade viacerých pracovných zmlúv a viacerých výplatných pások sa údaje vyplňajú za každú výplantú pásku osobitne v samostatných stĺpcoch (vid. príklad C). 
7. Stručný popis oprávnených činností - uviesť za dané obdobie stručný popis činností pracovníka viažúcich sa najmä k výstupom projektu:
</t>
    </r>
    <r>
      <rPr>
        <b/>
        <sz val="8"/>
        <color rgb="FF000000"/>
        <rFont val="Verdana"/>
        <family val="2"/>
        <charset val="238"/>
      </rPr>
      <t>Vykonávaná činnosť / Výstupy vykonávanej činnosti:napr.</t>
    </r>
    <r>
      <rPr>
        <sz val="8"/>
        <color rgb="FF000000"/>
        <rFont val="Verdana"/>
        <family val="2"/>
        <charset val="238"/>
      </rPr>
      <t xml:space="preserve"> príprava miestností pre podujatie "Názov podujatia". Popis pracovných činností nesmie byť všeobecného charakteru, ale musí byť naviazaný na konkrétnu aktivitu, alebo výstup aktivity. V prípade ak zamestnanec vykonáva činností pre projekt v rámci viacerých pozícií, popise vykonávanú činnosť pre každú pozíciu zvlášť. </t>
    </r>
    <r>
      <rPr>
        <b/>
        <sz val="8"/>
        <color rgb="FF000000"/>
        <rFont val="Verdana"/>
        <family val="2"/>
        <charset val="238"/>
      </rPr>
      <t xml:space="preserve">V prípade lektorovania, pracovných stretnutí, webinároch a workshopch uviesť dátum konania a názov podujatia.
</t>
    </r>
    <r>
      <rPr>
        <sz val="8"/>
        <color rgb="FF000000"/>
        <rFont val="Verdana"/>
        <family val="2"/>
        <charset val="238"/>
      </rPr>
      <t xml:space="preserve">8. Z dôvodu zachovania formátu formulára a nastavených vzorcov je možné vpisovať </t>
    </r>
    <r>
      <rPr>
        <b/>
        <sz val="8"/>
        <color rgb="FF000000"/>
        <rFont val="Verdana"/>
        <family val="2"/>
        <charset val="238"/>
      </rPr>
      <t>len do nevyfarbených buniek.</t>
    </r>
    <r>
      <rPr>
        <sz val="8"/>
        <color rgb="FF000000"/>
        <rFont val="Verdana"/>
        <family val="2"/>
        <charset val="238"/>
      </rPr>
      <t xml:space="preserve"> Aj v tomto prípade je však možné pridávať nové riadky, ktoré však spätne nie je možné odstrániť. V prípade situácie kedy zamestnanec už nevykonáva činnosti za všetky pozície, resp. pracovné pomery, je možné nechať riadok prázdny.
</t>
    </r>
  </si>
  <si>
    <t>Názov prijímateľa/užívateľa:</t>
  </si>
  <si>
    <r>
      <rPr>
        <sz val="12"/>
        <rFont val="Calibri"/>
        <family val="2"/>
        <charset val="238"/>
      </rPr>
      <t>Vykonávaná činnosť / Výstupy vykonávanej činnosti: 
(ak má zamestnanec viac pozícií uvedie činnosť za každú pozíciu samostatne)</t>
    </r>
    <r>
      <rPr>
        <b/>
        <sz val="12"/>
        <rFont val="Calibri"/>
        <family val="2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</si>
</sst>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[$-F800]dddd\,\ mmmm\ dd\,\ yyyy"/>
    <numFmt numFmtId="165" formatCode="mmmm"/>
    <numFmt numFmtId="166" formatCode="d/m/yy"/>
    <numFmt numFmtId="167" formatCode="#,##0.0"/>
    <numFmt numFmtId="168" formatCode="h:mm;@"/>
    <numFmt numFmtId="169" formatCode="ddd"/>
    <numFmt numFmtId="170" formatCode="00"/>
  </numFmts>
  <fonts count="42" x14ac:knownFonts="1"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sz val="8"/>
      <name val="Tahoma"/>
      <family val="2"/>
    </font>
    <font>
      <sz val="8"/>
      <color indexed="8"/>
      <name val="Verdana"/>
      <family val="2"/>
      <charset val="238"/>
    </font>
    <font>
      <sz val="9"/>
      <color indexed="8"/>
      <name val="Verdana"/>
      <family val="2"/>
      <charset val="238"/>
    </font>
    <font>
      <b/>
      <sz val="9"/>
      <color indexed="8"/>
      <name val="Verdana"/>
      <family val="2"/>
      <charset val="238"/>
    </font>
    <font>
      <sz val="10"/>
      <color indexed="8"/>
      <name val="Calibri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sz val="8"/>
      <name val="Verdana"/>
      <family val="2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Verdana"/>
      <family val="2"/>
      <charset val="238"/>
    </font>
    <font>
      <sz val="9"/>
      <color indexed="8"/>
      <name val="Calibri"/>
      <family val="2"/>
      <charset val="238"/>
    </font>
    <font>
      <sz val="10"/>
      <name val="Calibri"/>
      <family val="2"/>
      <charset val="238"/>
    </font>
    <font>
      <b/>
      <sz val="11"/>
      <color indexed="17"/>
      <name val="Calibri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b/>
      <sz val="12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8"/>
      <color rgb="FF000000"/>
      <name val="Verdana"/>
      <family val="2"/>
      <charset val="238"/>
    </font>
    <font>
      <sz val="8"/>
      <color rgb="FF000000"/>
      <name val="Verdana"/>
      <family val="2"/>
      <charset val="238"/>
    </font>
    <font>
      <b/>
      <i/>
      <sz val="8"/>
      <color rgb="FF000000"/>
      <name val="Verdana"/>
      <family val="2"/>
      <charset val="238"/>
    </font>
    <font>
      <sz val="11"/>
      <color rgb="FFFF0000"/>
      <name val="Calibri"/>
      <family val="2"/>
      <charset val="238"/>
      <scheme val="minor"/>
    </font>
    <font>
      <sz val="12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indexed="8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  <font>
      <sz val="11"/>
      <color indexed="8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4" fillId="8" borderId="0" applyNumberFormat="0" applyBorder="0" applyAlignment="0" applyProtection="0"/>
    <xf numFmtId="0" fontId="23" fillId="0" borderId="0"/>
    <xf numFmtId="0" fontId="7" fillId="0" borderId="0"/>
    <xf numFmtId="0" fontId="8" fillId="0" borderId="0"/>
    <xf numFmtId="0" fontId="3" fillId="0" borderId="0"/>
    <xf numFmtId="0" fontId="34" fillId="0" borderId="0"/>
  </cellStyleXfs>
  <cellXfs count="207">
    <xf numFmtId="0" fontId="0" fillId="0" borderId="0" xfId="0"/>
    <xf numFmtId="0" fontId="7" fillId="0" borderId="0" xfId="3"/>
    <xf numFmtId="0" fontId="18" fillId="0" borderId="0" xfId="3" applyFont="1" applyAlignment="1">
      <alignment vertical="top"/>
    </xf>
    <xf numFmtId="14" fontId="10" fillId="0" borderId="14" xfId="2" applyNumberFormat="1" applyFont="1" applyBorder="1" applyAlignment="1" applyProtection="1">
      <alignment vertical="center"/>
      <protection locked="0"/>
    </xf>
    <xf numFmtId="4" fontId="23" fillId="0" borderId="7" xfId="2" applyNumberFormat="1" applyBorder="1" applyProtection="1">
      <protection locked="0"/>
    </xf>
    <xf numFmtId="4" fontId="23" fillId="0" borderId="16" xfId="2" applyNumberFormat="1" applyBorder="1" applyProtection="1">
      <protection locked="0"/>
    </xf>
    <xf numFmtId="4" fontId="23" fillId="10" borderId="7" xfId="2" applyNumberFormat="1" applyFill="1" applyBorder="1" applyProtection="1">
      <protection locked="0"/>
    </xf>
    <xf numFmtId="4" fontId="23" fillId="10" borderId="26" xfId="2" applyNumberFormat="1" applyFill="1" applyBorder="1" applyProtection="1">
      <protection locked="0"/>
    </xf>
    <xf numFmtId="4" fontId="23" fillId="10" borderId="16" xfId="2" applyNumberFormat="1" applyFill="1" applyBorder="1" applyProtection="1">
      <protection locked="0"/>
    </xf>
    <xf numFmtId="4" fontId="23" fillId="10" borderId="35" xfId="2" applyNumberFormat="1" applyFill="1" applyBorder="1" applyProtection="1">
      <protection locked="0"/>
    </xf>
    <xf numFmtId="4" fontId="23" fillId="0" borderId="26" xfId="2" applyNumberFormat="1" applyBorder="1" applyProtection="1">
      <protection locked="0"/>
    </xf>
    <xf numFmtId="4" fontId="23" fillId="9" borderId="7" xfId="2" applyNumberFormat="1" applyFill="1" applyBorder="1" applyProtection="1">
      <protection locked="0"/>
    </xf>
    <xf numFmtId="4" fontId="23" fillId="9" borderId="26" xfId="2" applyNumberFormat="1" applyFill="1" applyBorder="1" applyProtection="1">
      <protection locked="0"/>
    </xf>
    <xf numFmtId="4" fontId="23" fillId="9" borderId="16" xfId="2" applyNumberFormat="1" applyFill="1" applyBorder="1" applyProtection="1">
      <protection locked="0"/>
    </xf>
    <xf numFmtId="4" fontId="23" fillId="9" borderId="35" xfId="2" applyNumberFormat="1" applyFill="1" applyBorder="1" applyProtection="1">
      <protection locked="0"/>
    </xf>
    <xf numFmtId="4" fontId="23" fillId="0" borderId="40" xfId="2" applyNumberFormat="1" applyBorder="1" applyProtection="1">
      <protection locked="0"/>
    </xf>
    <xf numFmtId="0" fontId="10" fillId="0" borderId="0" xfId="3" applyFont="1" applyAlignment="1">
      <alignment vertical="top" wrapText="1"/>
    </xf>
    <xf numFmtId="0" fontId="3" fillId="0" borderId="0" xfId="5"/>
    <xf numFmtId="0" fontId="3" fillId="0" borderId="0" xfId="5" applyAlignment="1">
      <alignment horizontal="center" vertical="center"/>
    </xf>
    <xf numFmtId="2" fontId="7" fillId="4" borderId="16" xfId="2" applyNumberFormat="1" applyFont="1" applyFill="1" applyBorder="1" applyAlignment="1" applyProtection="1">
      <alignment horizontal="center"/>
      <protection locked="0"/>
    </xf>
    <xf numFmtId="2" fontId="23" fillId="4" borderId="16" xfId="2" applyNumberFormat="1" applyFill="1" applyBorder="1" applyAlignment="1" applyProtection="1">
      <alignment horizontal="center"/>
      <protection locked="0"/>
    </xf>
    <xf numFmtId="2" fontId="6" fillId="4" borderId="16" xfId="2" applyNumberFormat="1" applyFont="1" applyFill="1" applyBorder="1" applyAlignment="1" applyProtection="1">
      <alignment horizontal="center"/>
      <protection locked="0"/>
    </xf>
    <xf numFmtId="2" fontId="7" fillId="4" borderId="55" xfId="2" applyNumberFormat="1" applyFont="1" applyFill="1" applyBorder="1" applyAlignment="1" applyProtection="1">
      <alignment horizontal="center"/>
      <protection locked="0"/>
    </xf>
    <xf numFmtId="2" fontId="23" fillId="4" borderId="55" xfId="2" applyNumberFormat="1" applyFill="1" applyBorder="1" applyAlignment="1" applyProtection="1">
      <alignment horizontal="center"/>
      <protection locked="0"/>
    </xf>
    <xf numFmtId="2" fontId="6" fillId="4" borderId="55" xfId="2" applyNumberFormat="1" applyFont="1" applyFill="1" applyBorder="1" applyAlignment="1" applyProtection="1">
      <alignment horizontal="center"/>
      <protection locked="0"/>
    </xf>
    <xf numFmtId="0" fontId="19" fillId="0" borderId="0" xfId="2" applyFont="1" applyAlignment="1">
      <alignment wrapText="1"/>
    </xf>
    <xf numFmtId="0" fontId="23" fillId="0" borderId="0" xfId="2"/>
    <xf numFmtId="0" fontId="23" fillId="0" borderId="25" xfId="2" applyBorder="1"/>
    <xf numFmtId="0" fontId="23" fillId="3" borderId="24" xfId="2" applyFill="1" applyBorder="1"/>
    <xf numFmtId="0" fontId="23" fillId="5" borderId="19" xfId="2" applyFill="1" applyBorder="1"/>
    <xf numFmtId="0" fontId="23" fillId="5" borderId="20" xfId="2" applyFill="1" applyBorder="1"/>
    <xf numFmtId="0" fontId="23" fillId="5" borderId="49" xfId="2" applyFill="1" applyBorder="1"/>
    <xf numFmtId="169" fontId="23" fillId="3" borderId="17" xfId="2" applyNumberFormat="1" applyFill="1" applyBorder="1"/>
    <xf numFmtId="169" fontId="23" fillId="3" borderId="23" xfId="2" applyNumberFormat="1" applyFill="1" applyBorder="1"/>
    <xf numFmtId="169" fontId="23" fillId="3" borderId="0" xfId="2" applyNumberFormat="1" applyFill="1"/>
    <xf numFmtId="0" fontId="13" fillId="5" borderId="19" xfId="2" applyFont="1" applyFill="1" applyBorder="1" applyAlignment="1">
      <alignment wrapText="1"/>
    </xf>
    <xf numFmtId="0" fontId="13" fillId="0" borderId="33" xfId="2" applyFont="1" applyBorder="1"/>
    <xf numFmtId="0" fontId="23" fillId="3" borderId="28" xfId="2" applyFill="1" applyBorder="1"/>
    <xf numFmtId="0" fontId="23" fillId="3" borderId="20" xfId="2" applyFill="1" applyBorder="1"/>
    <xf numFmtId="0" fontId="23" fillId="3" borderId="49" xfId="2" applyFill="1" applyBorder="1"/>
    <xf numFmtId="0" fontId="23" fillId="3" borderId="36" xfId="2" applyFill="1" applyBorder="1"/>
    <xf numFmtId="0" fontId="23" fillId="10" borderId="7" xfId="2" applyFill="1" applyBorder="1"/>
    <xf numFmtId="0" fontId="6" fillId="10" borderId="16" xfId="2" applyFont="1" applyFill="1" applyBorder="1"/>
    <xf numFmtId="0" fontId="23" fillId="10" borderId="16" xfId="2" applyFill="1" applyBorder="1"/>
    <xf numFmtId="0" fontId="23" fillId="10" borderId="35" xfId="2" applyFill="1" applyBorder="1"/>
    <xf numFmtId="0" fontId="23" fillId="3" borderId="50" xfId="2" applyFill="1" applyBorder="1"/>
    <xf numFmtId="0" fontId="7" fillId="0" borderId="0" xfId="2" applyFont="1"/>
    <xf numFmtId="4" fontId="23" fillId="3" borderId="29" xfId="2" applyNumberFormat="1" applyFill="1" applyBorder="1"/>
    <xf numFmtId="4" fontId="23" fillId="3" borderId="24" xfId="2" applyNumberFormat="1" applyFill="1" applyBorder="1"/>
    <xf numFmtId="4" fontId="23" fillId="3" borderId="16" xfId="2" applyNumberFormat="1" applyFill="1" applyBorder="1"/>
    <xf numFmtId="4" fontId="23" fillId="3" borderId="26" xfId="2" applyNumberFormat="1" applyFill="1" applyBorder="1"/>
    <xf numFmtId="168" fontId="13" fillId="6" borderId="16" xfId="2" applyNumberFormat="1" applyFont="1" applyFill="1" applyBorder="1"/>
    <xf numFmtId="4" fontId="23" fillId="6" borderId="16" xfId="2" applyNumberFormat="1" applyFill="1" applyBorder="1"/>
    <xf numFmtId="0" fontId="20" fillId="7" borderId="27" xfId="2" applyFont="1" applyFill="1" applyBorder="1"/>
    <xf numFmtId="4" fontId="23" fillId="3" borderId="27" xfId="2" applyNumberFormat="1" applyFill="1" applyBorder="1"/>
    <xf numFmtId="0" fontId="20" fillId="7" borderId="42" xfId="2" applyFont="1" applyFill="1" applyBorder="1"/>
    <xf numFmtId="4" fontId="23" fillId="3" borderId="51" xfId="2" applyNumberFormat="1" applyFill="1" applyBorder="1"/>
    <xf numFmtId="4" fontId="23" fillId="3" borderId="52" xfId="2" applyNumberFormat="1" applyFill="1" applyBorder="1"/>
    <xf numFmtId="0" fontId="37" fillId="0" borderId="0" xfId="2" applyFont="1"/>
    <xf numFmtId="2" fontId="23" fillId="0" borderId="0" xfId="2" applyNumberFormat="1"/>
    <xf numFmtId="0" fontId="2" fillId="0" borderId="0" xfId="5" applyFont="1"/>
    <xf numFmtId="0" fontId="0" fillId="4" borderId="16" xfId="2" applyFont="1" applyFill="1" applyBorder="1" applyAlignment="1">
      <alignment horizontal="center"/>
    </xf>
    <xf numFmtId="0" fontId="23" fillId="4" borderId="16" xfId="2" applyFill="1" applyBorder="1" applyAlignment="1">
      <alignment horizontal="center"/>
    </xf>
    <xf numFmtId="0" fontId="4" fillId="4" borderId="16" xfId="2" applyFont="1" applyFill="1" applyBorder="1" applyAlignment="1">
      <alignment horizontal="center"/>
    </xf>
    <xf numFmtId="0" fontId="6" fillId="4" borderId="16" xfId="2" applyFont="1" applyFill="1" applyBorder="1" applyAlignment="1">
      <alignment horizontal="center"/>
    </xf>
    <xf numFmtId="0" fontId="7" fillId="4" borderId="16" xfId="2" applyFont="1" applyFill="1" applyBorder="1" applyAlignment="1">
      <alignment horizontal="center"/>
    </xf>
    <xf numFmtId="0" fontId="5" fillId="4" borderId="16" xfId="2" applyFont="1" applyFill="1" applyBorder="1" applyAlignment="1">
      <alignment horizontal="center"/>
    </xf>
    <xf numFmtId="0" fontId="0" fillId="4" borderId="27" xfId="2" applyFont="1" applyFill="1" applyBorder="1" applyAlignment="1">
      <alignment horizontal="center"/>
    </xf>
    <xf numFmtId="0" fontId="23" fillId="4" borderId="27" xfId="2" applyFill="1" applyBorder="1" applyAlignment="1">
      <alignment horizontal="center"/>
    </xf>
    <xf numFmtId="0" fontId="4" fillId="4" borderId="27" xfId="2" applyFont="1" applyFill="1" applyBorder="1" applyAlignment="1">
      <alignment horizontal="center"/>
    </xf>
    <xf numFmtId="0" fontId="6" fillId="4" borderId="27" xfId="2" applyFont="1" applyFill="1" applyBorder="1" applyAlignment="1">
      <alignment horizontal="center"/>
    </xf>
    <xf numFmtId="0" fontId="7" fillId="4" borderId="27" xfId="2" applyFont="1" applyFill="1" applyBorder="1" applyAlignment="1">
      <alignment horizontal="center"/>
    </xf>
    <xf numFmtId="0" fontId="5" fillId="4" borderId="27" xfId="2" applyFont="1" applyFill="1" applyBorder="1" applyAlignment="1">
      <alignment horizontal="center"/>
    </xf>
    <xf numFmtId="0" fontId="39" fillId="0" borderId="0" xfId="5" applyFont="1"/>
    <xf numFmtId="0" fontId="36" fillId="0" borderId="41" xfId="5" applyFont="1" applyBorder="1"/>
    <xf numFmtId="49" fontId="36" fillId="0" borderId="0" xfId="5" applyNumberFormat="1" applyFont="1"/>
    <xf numFmtId="0" fontId="3" fillId="0" borderId="41" xfId="5" applyBorder="1"/>
    <xf numFmtId="0" fontId="36" fillId="0" borderId="0" xfId="5" applyFont="1"/>
    <xf numFmtId="0" fontId="35" fillId="12" borderId="54" xfId="6" applyFont="1" applyFill="1" applyBorder="1"/>
    <xf numFmtId="0" fontId="35" fillId="0" borderId="54" xfId="6" applyFont="1" applyBorder="1"/>
    <xf numFmtId="170" fontId="35" fillId="0" borderId="54" xfId="6" applyNumberFormat="1" applyFont="1" applyBorder="1"/>
    <xf numFmtId="49" fontId="35" fillId="0" borderId="54" xfId="6" applyNumberFormat="1" applyFont="1" applyBorder="1"/>
    <xf numFmtId="49" fontId="0" fillId="0" borderId="0" xfId="0" applyNumberFormat="1"/>
    <xf numFmtId="49" fontId="0" fillId="0" borderId="0" xfId="0" applyNumberFormat="1" applyAlignment="1">
      <alignment vertical="center"/>
    </xf>
    <xf numFmtId="2" fontId="3" fillId="0" borderId="0" xfId="5" applyNumberFormat="1"/>
    <xf numFmtId="168" fontId="3" fillId="0" borderId="0" xfId="5" applyNumberFormat="1"/>
    <xf numFmtId="2" fontId="40" fillId="0" borderId="54" xfId="6" applyNumberFormat="1" applyFont="1" applyBorder="1" applyAlignment="1">
      <alignment horizontal="center" vertical="center"/>
    </xf>
    <xf numFmtId="49" fontId="3" fillId="0" borderId="0" xfId="5" applyNumberFormat="1" applyAlignment="1">
      <alignment horizontal="center" vertical="center"/>
    </xf>
    <xf numFmtId="0" fontId="41" fillId="0" borderId="16" xfId="5" applyFont="1" applyBorder="1" applyAlignment="1">
      <alignment horizontal="center" vertical="center"/>
    </xf>
    <xf numFmtId="0" fontId="41" fillId="0" borderId="16" xfId="5" applyFont="1" applyBorder="1" applyAlignment="1">
      <alignment horizontal="center" vertical="center" wrapText="1"/>
    </xf>
    <xf numFmtId="49" fontId="1" fillId="0" borderId="0" xfId="5" applyNumberFormat="1" applyFont="1" applyAlignment="1">
      <alignment horizontal="center" vertical="center"/>
    </xf>
    <xf numFmtId="0" fontId="38" fillId="13" borderId="54" xfId="5" applyFont="1" applyFill="1" applyBorder="1" applyAlignment="1" applyProtection="1">
      <alignment horizontal="center" vertical="center"/>
      <protection locked="0"/>
    </xf>
    <xf numFmtId="20" fontId="3" fillId="0" borderId="54" xfId="5" applyNumberFormat="1" applyBorder="1" applyAlignment="1" applyProtection="1">
      <alignment horizontal="center" vertical="center"/>
      <protection locked="0"/>
    </xf>
    <xf numFmtId="0" fontId="3" fillId="0" borderId="54" xfId="5" applyBorder="1" applyAlignment="1" applyProtection="1">
      <alignment horizontal="center" vertical="center"/>
      <protection locked="0"/>
    </xf>
    <xf numFmtId="0" fontId="6" fillId="3" borderId="23" xfId="2" applyFont="1" applyFill="1" applyBorder="1"/>
    <xf numFmtId="0" fontId="23" fillId="3" borderId="18" xfId="2" applyFill="1" applyBorder="1"/>
    <xf numFmtId="0" fontId="23" fillId="3" borderId="41" xfId="2" applyFill="1" applyBorder="1"/>
    <xf numFmtId="0" fontId="13" fillId="5" borderId="12" xfId="2" applyFont="1" applyFill="1" applyBorder="1" applyAlignment="1">
      <alignment wrapText="1"/>
    </xf>
    <xf numFmtId="0" fontId="13" fillId="0" borderId="45" xfId="2" applyFont="1" applyBorder="1"/>
    <xf numFmtId="0" fontId="3" fillId="0" borderId="0" xfId="2" applyFont="1"/>
    <xf numFmtId="0" fontId="13" fillId="5" borderId="46" xfId="2" applyFont="1" applyFill="1" applyBorder="1" applyAlignment="1">
      <alignment wrapText="1"/>
    </xf>
    <xf numFmtId="14" fontId="20" fillId="0" borderId="47" xfId="2" applyNumberFormat="1" applyFont="1" applyBorder="1"/>
    <xf numFmtId="4" fontId="23" fillId="0" borderId="0" xfId="2" applyNumberFormat="1"/>
    <xf numFmtId="0" fontId="13" fillId="5" borderId="11" xfId="2" applyFont="1" applyFill="1" applyBorder="1" applyAlignment="1">
      <alignment wrapText="1"/>
    </xf>
    <xf numFmtId="14" fontId="20" fillId="0" borderId="48" xfId="2" applyNumberFormat="1" applyFont="1" applyBorder="1" applyAlignment="1">
      <alignment wrapText="1"/>
    </xf>
    <xf numFmtId="0" fontId="13" fillId="5" borderId="29" xfId="2" applyFont="1" applyFill="1" applyBorder="1" applyAlignment="1">
      <alignment wrapText="1"/>
    </xf>
    <xf numFmtId="0" fontId="13" fillId="0" borderId="31" xfId="2" applyFont="1" applyBorder="1" applyAlignment="1">
      <alignment wrapText="1"/>
    </xf>
    <xf numFmtId="0" fontId="13" fillId="9" borderId="46" xfId="2" applyFont="1" applyFill="1" applyBorder="1" applyAlignment="1">
      <alignment wrapText="1"/>
    </xf>
    <xf numFmtId="0" fontId="20" fillId="0" borderId="47" xfId="2" applyFont="1" applyBorder="1" applyAlignment="1">
      <alignment wrapText="1"/>
    </xf>
    <xf numFmtId="0" fontId="31" fillId="0" borderId="0" xfId="2" applyFont="1"/>
    <xf numFmtId="0" fontId="20" fillId="0" borderId="0" xfId="2" applyFont="1"/>
    <xf numFmtId="0" fontId="20" fillId="0" borderId="0" xfId="2" applyFont="1" applyAlignment="1">
      <alignment horizontal="right"/>
    </xf>
    <xf numFmtId="0" fontId="20" fillId="0" borderId="8" xfId="2" applyFont="1" applyBorder="1"/>
    <xf numFmtId="0" fontId="20" fillId="0" borderId="8" xfId="2" applyFont="1" applyBorder="1" applyAlignment="1">
      <alignment horizontal="right"/>
    </xf>
    <xf numFmtId="2" fontId="7" fillId="4" borderId="0" xfId="2" applyNumberFormat="1" applyFont="1" applyFill="1" applyAlignment="1">
      <alignment horizontal="center"/>
    </xf>
    <xf numFmtId="2" fontId="23" fillId="4" borderId="0" xfId="2" applyNumberFormat="1" applyFill="1" applyAlignment="1">
      <alignment horizontal="center"/>
    </xf>
    <xf numFmtId="2" fontId="6" fillId="4" borderId="0" xfId="2" applyNumberFormat="1" applyFont="1" applyFill="1" applyAlignment="1">
      <alignment horizontal="center"/>
    </xf>
    <xf numFmtId="168" fontId="23" fillId="4" borderId="0" xfId="2" applyNumberFormat="1" applyFill="1"/>
    <xf numFmtId="0" fontId="12" fillId="0" borderId="0" xfId="2" applyFont="1" applyAlignment="1">
      <alignment vertical="center" wrapText="1"/>
    </xf>
    <xf numFmtId="166" fontId="9" fillId="0" borderId="2" xfId="4" applyNumberFormat="1" applyFont="1" applyBorder="1"/>
    <xf numFmtId="0" fontId="10" fillId="3" borderId="12" xfId="2" applyFont="1" applyFill="1" applyBorder="1" applyAlignment="1">
      <alignment vertical="center"/>
    </xf>
    <xf numFmtId="0" fontId="10" fillId="3" borderId="11" xfId="2" applyFont="1" applyFill="1" applyBorder="1" applyAlignment="1">
      <alignment vertical="center" wrapText="1"/>
    </xf>
    <xf numFmtId="49" fontId="10" fillId="0" borderId="10" xfId="2" applyNumberFormat="1" applyFont="1" applyBorder="1" applyAlignment="1">
      <alignment horizontal="left" vertical="top" wrapText="1"/>
    </xf>
    <xf numFmtId="0" fontId="9" fillId="0" borderId="9" xfId="4" applyFont="1" applyBorder="1"/>
    <xf numFmtId="0" fontId="9" fillId="0" borderId="8" xfId="4" applyFont="1" applyBorder="1"/>
    <xf numFmtId="0" fontId="9" fillId="0" borderId="7" xfId="4" applyFont="1" applyBorder="1"/>
    <xf numFmtId="0" fontId="11" fillId="0" borderId="0" xfId="2" applyFont="1"/>
    <xf numFmtId="4" fontId="11" fillId="0" borderId="0" xfId="2" applyNumberFormat="1" applyFont="1"/>
    <xf numFmtId="0" fontId="17" fillId="2" borderId="6" xfId="2" applyFont="1" applyFill="1" applyBorder="1" applyAlignment="1">
      <alignment horizontal="center" vertical="center" wrapText="1"/>
    </xf>
    <xf numFmtId="165" fontId="23" fillId="0" borderId="0" xfId="2" applyNumberFormat="1"/>
    <xf numFmtId="167" fontId="23" fillId="0" borderId="0" xfId="2" applyNumberFormat="1"/>
    <xf numFmtId="14" fontId="23" fillId="0" borderId="0" xfId="2" applyNumberFormat="1"/>
    <xf numFmtId="0" fontId="10" fillId="0" borderId="0" xfId="2" applyFont="1" applyAlignment="1">
      <alignment vertical="top" wrapText="1"/>
    </xf>
    <xf numFmtId="0" fontId="9" fillId="0" borderId="5" xfId="4" applyFont="1" applyBorder="1"/>
    <xf numFmtId="0" fontId="9" fillId="0" borderId="4" xfId="4" applyFont="1" applyBorder="1"/>
    <xf numFmtId="0" fontId="9" fillId="0" borderId="3" xfId="4" applyFont="1" applyBorder="1"/>
    <xf numFmtId="0" fontId="9" fillId="0" borderId="1" xfId="4" applyFont="1" applyBorder="1"/>
    <xf numFmtId="166" fontId="9" fillId="0" borderId="1" xfId="4" applyNumberFormat="1" applyFont="1" applyBorder="1"/>
    <xf numFmtId="165" fontId="3" fillId="0" borderId="0" xfId="2" applyNumberFormat="1" applyFont="1"/>
    <xf numFmtId="164" fontId="23" fillId="0" borderId="0" xfId="2" applyNumberFormat="1"/>
    <xf numFmtId="168" fontId="13" fillId="4" borderId="16" xfId="2" applyNumberFormat="1" applyFont="1" applyFill="1" applyBorder="1" applyAlignment="1" applyProtection="1">
      <alignment horizontal="center" vertical="center"/>
      <protection locked="0"/>
    </xf>
    <xf numFmtId="0" fontId="23" fillId="0" borderId="0" xfId="2" applyProtection="1">
      <protection locked="0"/>
    </xf>
    <xf numFmtId="0" fontId="13" fillId="5" borderId="36" xfId="2" applyFont="1" applyFill="1" applyBorder="1" applyAlignment="1">
      <alignment horizontal="center" vertical="center" wrapText="1"/>
    </xf>
    <xf numFmtId="0" fontId="13" fillId="5" borderId="37" xfId="2" applyFont="1" applyFill="1" applyBorder="1" applyAlignment="1">
      <alignment horizontal="center" vertical="center" wrapText="1"/>
    </xf>
    <xf numFmtId="0" fontId="23" fillId="0" borderId="0" xfId="2" applyAlignment="1">
      <alignment horizontal="center" vertical="center"/>
    </xf>
    <xf numFmtId="49" fontId="24" fillId="8" borderId="30" xfId="1" applyNumberFormat="1" applyBorder="1" applyAlignment="1" applyProtection="1"/>
    <xf numFmtId="49" fontId="23" fillId="0" borderId="30" xfId="2" applyNumberFormat="1" applyBorder="1"/>
    <xf numFmtId="49" fontId="23" fillId="0" borderId="31" xfId="2" applyNumberFormat="1" applyBorder="1"/>
    <xf numFmtId="0" fontId="24" fillId="8" borderId="6" xfId="1" applyNumberFormat="1" applyBorder="1" applyAlignment="1" applyProtection="1">
      <alignment horizontal="left"/>
    </xf>
    <xf numFmtId="0" fontId="23" fillId="0" borderId="30" xfId="2" applyBorder="1" applyAlignment="1">
      <alignment horizontal="left"/>
    </xf>
    <xf numFmtId="0" fontId="23" fillId="0" borderId="31" xfId="2" applyBorder="1" applyAlignment="1">
      <alignment horizontal="left"/>
    </xf>
    <xf numFmtId="0" fontId="21" fillId="8" borderId="6" xfId="1" applyFont="1" applyBorder="1" applyAlignment="1" applyProtection="1">
      <alignment horizontal="center"/>
    </xf>
    <xf numFmtId="0" fontId="23" fillId="0" borderId="30" xfId="2" applyBorder="1" applyAlignment="1">
      <alignment horizontal="center"/>
    </xf>
    <xf numFmtId="0" fontId="23" fillId="0" borderId="31" xfId="2" applyBorder="1" applyAlignment="1">
      <alignment horizontal="center"/>
    </xf>
    <xf numFmtId="49" fontId="24" fillId="8" borderId="6" xfId="1" applyNumberFormat="1" applyBorder="1" applyAlignment="1" applyProtection="1">
      <alignment horizontal="center"/>
    </xf>
    <xf numFmtId="0" fontId="24" fillId="8" borderId="6" xfId="1" applyBorder="1" applyAlignment="1" applyProtection="1">
      <alignment horizontal="center"/>
    </xf>
    <xf numFmtId="0" fontId="24" fillId="8" borderId="30" xfId="1" applyBorder="1" applyAlignment="1" applyProtection="1">
      <alignment horizontal="center"/>
    </xf>
    <xf numFmtId="0" fontId="24" fillId="8" borderId="31" xfId="1" applyBorder="1" applyAlignment="1" applyProtection="1">
      <alignment horizontal="center"/>
    </xf>
    <xf numFmtId="0" fontId="24" fillId="8" borderId="6" xfId="1" applyBorder="1" applyAlignment="1" applyProtection="1">
      <alignment horizontal="right"/>
    </xf>
    <xf numFmtId="0" fontId="24" fillId="8" borderId="31" xfId="1" applyBorder="1" applyAlignment="1" applyProtection="1">
      <alignment horizontal="right"/>
    </xf>
    <xf numFmtId="0" fontId="24" fillId="8" borderId="30" xfId="1" applyBorder="1" applyAlignment="1" applyProtection="1">
      <alignment horizontal="right"/>
    </xf>
    <xf numFmtId="0" fontId="23" fillId="3" borderId="32" xfId="2" applyFill="1" applyBorder="1"/>
    <xf numFmtId="0" fontId="23" fillId="0" borderId="33" xfId="2" applyBorder="1"/>
    <xf numFmtId="0" fontId="13" fillId="0" borderId="16" xfId="2" applyFont="1" applyBorder="1"/>
    <xf numFmtId="0" fontId="13" fillId="0" borderId="26" xfId="2" applyFont="1" applyBorder="1"/>
    <xf numFmtId="0" fontId="23" fillId="6" borderId="16" xfId="2" applyFill="1" applyBorder="1"/>
    <xf numFmtId="0" fontId="25" fillId="9" borderId="15" xfId="2" applyFont="1" applyFill="1" applyBorder="1" applyAlignment="1">
      <alignment horizontal="center" wrapText="1"/>
    </xf>
    <xf numFmtId="0" fontId="25" fillId="9" borderId="45" xfId="2" applyFont="1" applyFill="1" applyBorder="1" applyAlignment="1">
      <alignment horizontal="center" wrapText="1"/>
    </xf>
    <xf numFmtId="0" fontId="25" fillId="10" borderId="11" xfId="2" applyFont="1" applyFill="1" applyBorder="1" applyAlignment="1">
      <alignment horizontal="center" wrapText="1"/>
    </xf>
    <xf numFmtId="0" fontId="25" fillId="10" borderId="10" xfId="2" applyFont="1" applyFill="1" applyBorder="1" applyAlignment="1">
      <alignment horizontal="center" wrapText="1"/>
    </xf>
    <xf numFmtId="0" fontId="25" fillId="10" borderId="6" xfId="2" applyFont="1" applyFill="1" applyBorder="1" applyAlignment="1">
      <alignment horizontal="center" wrapText="1"/>
    </xf>
    <xf numFmtId="0" fontId="25" fillId="10" borderId="31" xfId="2" applyFont="1" applyFill="1" applyBorder="1" applyAlignment="1">
      <alignment horizontal="center" wrapText="1"/>
    </xf>
    <xf numFmtId="0" fontId="20" fillId="9" borderId="5" xfId="2" applyFont="1" applyFill="1" applyBorder="1" applyAlignment="1">
      <alignment horizontal="left" wrapText="1"/>
    </xf>
    <xf numFmtId="0" fontId="20" fillId="9" borderId="48" xfId="2" applyFont="1" applyFill="1" applyBorder="1" applyAlignment="1">
      <alignment horizontal="left" wrapText="1"/>
    </xf>
    <xf numFmtId="0" fontId="7" fillId="0" borderId="30" xfId="2" applyFont="1" applyBorder="1" applyAlignment="1">
      <alignment horizontal="left" vertical="center" wrapText="1"/>
    </xf>
    <xf numFmtId="0" fontId="7" fillId="0" borderId="31" xfId="2" applyFont="1" applyBorder="1" applyAlignment="1">
      <alignment horizontal="left" vertical="center" wrapText="1"/>
    </xf>
    <xf numFmtId="0" fontId="9" fillId="0" borderId="9" xfId="4" applyFont="1" applyBorder="1"/>
    <xf numFmtId="0" fontId="9" fillId="0" borderId="8" xfId="4" applyFont="1" applyBorder="1"/>
    <xf numFmtId="0" fontId="9" fillId="0" borderId="7" xfId="4" applyFont="1" applyBorder="1"/>
    <xf numFmtId="0" fontId="17" fillId="3" borderId="6" xfId="2" applyFont="1" applyFill="1" applyBorder="1" applyAlignment="1">
      <alignment horizontal="center"/>
    </xf>
    <xf numFmtId="0" fontId="17" fillId="3" borderId="30" xfId="2" applyFont="1" applyFill="1" applyBorder="1" applyAlignment="1">
      <alignment horizontal="center"/>
    </xf>
    <xf numFmtId="0" fontId="17" fillId="3" borderId="31" xfId="2" applyFont="1" applyFill="1" applyBorder="1" applyAlignment="1">
      <alignment horizontal="center"/>
    </xf>
    <xf numFmtId="0" fontId="26" fillId="0" borderId="32" xfId="2" applyFont="1" applyBorder="1" applyAlignment="1" applyProtection="1">
      <alignment horizontal="left" vertical="top" wrapText="1"/>
      <protection locked="0"/>
    </xf>
    <xf numFmtId="0" fontId="27" fillId="0" borderId="1" xfId="2" applyFont="1" applyBorder="1" applyAlignment="1" applyProtection="1">
      <alignment horizontal="left" vertical="top"/>
      <protection locked="0"/>
    </xf>
    <xf numFmtId="0" fontId="27" fillId="0" borderId="33" xfId="2" applyFont="1" applyBorder="1" applyAlignment="1" applyProtection="1">
      <alignment horizontal="left" vertical="top"/>
      <protection locked="0"/>
    </xf>
    <xf numFmtId="0" fontId="27" fillId="0" borderId="21" xfId="2" applyFont="1" applyBorder="1" applyAlignment="1" applyProtection="1">
      <alignment horizontal="left" vertical="top"/>
      <protection locked="0"/>
    </xf>
    <xf numFmtId="0" fontId="27" fillId="0" borderId="0" xfId="2" applyFont="1" applyAlignment="1" applyProtection="1">
      <alignment horizontal="left" vertical="top"/>
      <protection locked="0"/>
    </xf>
    <xf numFmtId="0" fontId="27" fillId="0" borderId="22" xfId="2" applyFont="1" applyBorder="1" applyAlignment="1" applyProtection="1">
      <alignment horizontal="left" vertical="top"/>
      <protection locked="0"/>
    </xf>
    <xf numFmtId="0" fontId="27" fillId="0" borderId="21" xfId="2" applyFont="1" applyBorder="1" applyProtection="1">
      <protection locked="0"/>
    </xf>
    <xf numFmtId="0" fontId="27" fillId="0" borderId="0" xfId="2" applyFont="1" applyProtection="1">
      <protection locked="0"/>
    </xf>
    <xf numFmtId="0" fontId="27" fillId="0" borderId="22" xfId="2" applyFont="1" applyBorder="1" applyProtection="1">
      <protection locked="0"/>
    </xf>
    <xf numFmtId="0" fontId="27" fillId="0" borderId="34" xfId="2" applyFont="1" applyBorder="1" applyProtection="1">
      <protection locked="0"/>
    </xf>
    <xf numFmtId="0" fontId="27" fillId="0" borderId="25" xfId="2" applyFont="1" applyBorder="1" applyProtection="1">
      <protection locked="0"/>
    </xf>
    <xf numFmtId="0" fontId="27" fillId="0" borderId="13" xfId="2" applyFont="1" applyBorder="1" applyProtection="1">
      <protection locked="0"/>
    </xf>
    <xf numFmtId="0" fontId="29" fillId="0" borderId="38" xfId="3" applyFont="1" applyBorder="1" applyAlignment="1">
      <alignment horizontal="left" vertical="top" wrapText="1"/>
    </xf>
    <xf numFmtId="0" fontId="16" fillId="0" borderId="39" xfId="3" applyFont="1" applyBorder="1" applyAlignment="1">
      <alignment horizontal="left" vertical="top" wrapText="1"/>
    </xf>
    <xf numFmtId="0" fontId="16" fillId="0" borderId="40" xfId="3" applyFont="1" applyBorder="1" applyAlignment="1">
      <alignment horizontal="left" vertical="top" wrapText="1"/>
    </xf>
    <xf numFmtId="0" fontId="16" fillId="0" borderId="41" xfId="3" applyFont="1" applyBorder="1" applyAlignment="1">
      <alignment horizontal="left" vertical="top" wrapText="1"/>
    </xf>
    <xf numFmtId="0" fontId="16" fillId="0" borderId="0" xfId="3" applyFont="1" applyAlignment="1">
      <alignment horizontal="left" vertical="top" wrapText="1"/>
    </xf>
    <xf numFmtId="0" fontId="16" fillId="0" borderId="23" xfId="3" applyFont="1" applyBorder="1" applyAlignment="1">
      <alignment horizontal="left" vertical="top" wrapText="1"/>
    </xf>
    <xf numFmtId="0" fontId="16" fillId="0" borderId="42" xfId="3" applyFont="1" applyBorder="1" applyAlignment="1">
      <alignment horizontal="left" vertical="top" wrapText="1"/>
    </xf>
    <xf numFmtId="0" fontId="16" fillId="0" borderId="43" xfId="3" applyFont="1" applyBorder="1" applyAlignment="1">
      <alignment horizontal="left" vertical="top" wrapText="1"/>
    </xf>
    <xf numFmtId="0" fontId="16" fillId="0" borderId="44" xfId="3" applyFont="1" applyBorder="1" applyAlignment="1">
      <alignment horizontal="left" vertical="top" wrapText="1"/>
    </xf>
    <xf numFmtId="0" fontId="33" fillId="11" borderId="53" xfId="5" applyFont="1" applyFill="1" applyBorder="1" applyAlignment="1">
      <alignment horizontal="center" vertical="center"/>
    </xf>
    <xf numFmtId="0" fontId="35" fillId="12" borderId="54" xfId="6" applyFont="1" applyFill="1" applyBorder="1" applyAlignment="1">
      <alignment horizontal="center"/>
    </xf>
    <xf numFmtId="0" fontId="35" fillId="12" borderId="54" xfId="6" applyFont="1" applyFill="1" applyBorder="1" applyAlignment="1">
      <alignment horizontal="center" vertical="center" wrapText="1"/>
    </xf>
    <xf numFmtId="0" fontId="35" fillId="12" borderId="54" xfId="6" applyFont="1" applyFill="1" applyBorder="1" applyAlignment="1">
      <alignment horizontal="center" vertical="center"/>
    </xf>
  </cellXfs>
  <cellStyles count="7">
    <cellStyle name="Dobrá" xfId="1" builtinId="26"/>
    <cellStyle name="Normálna" xfId="0" builtinId="0"/>
    <cellStyle name="Normálna 2" xfId="2" xr:uid="{00000000-0005-0000-0000-000002000000}"/>
    <cellStyle name="Normálna 2 2" xfId="5" xr:uid="{00000000-0005-0000-0000-000003000000}"/>
    <cellStyle name="Normálne 2" xfId="6" xr:uid="{00000000-0005-0000-0000-000004000000}"/>
    <cellStyle name="Normálne 3" xfId="3" xr:uid="{00000000-0005-0000-0000-000005000000}"/>
    <cellStyle name="normální_Směny plán 2004_II" xfId="4" xr:uid="{00000000-0005-0000-0000-000006000000}"/>
  </cellStyles>
  <dxfs count="3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FF66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3">
    <xsd:schema xmlns:xsd="http://www.w3.org/2001/XMLSchema" xmlns="">
      <xsd:element nillable="true" name="Root">
        <xsd:complexType>
          <xsd:sequence minOccurs="0">
            <xsd:element minOccurs="0" nillable="true" name="Pracovnik" form="unqualified">
              <xsd:complexType>
                <xsd:sequence minOccurs="0">
                  <xsd:element minOccurs="0" nillable="true" type="xsd:integer" name="OsobneCislo" form="unqualified"/>
                  <xsd:element minOccurs="0" nillable="true" type="xsd:string" name="MenoAPriezvisko" form="unqualified"/>
                  <xsd:element minOccurs="0" nillable="true" type="xsd:integer" name="Mesiac" form="unqualified"/>
                  <xsd:element minOccurs="0" nillable="true" type="xsd:integer" name="Rok" form="unqualified"/>
                </xsd:sequence>
              </xsd:complexType>
            </xsd:element>
            <xsd:element minOccurs="0" nillable="true" name="Dni" form="unqualified">
              <xsd:complexType>
                <xsd:sequence minOccurs="0">
                  <xsd:element minOccurs="0" nillable="true" name="D1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2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3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4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5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string" name="HH" form="unqualified"/>
                                    <xsd:element minOccurs="0" nillable="true" type="xsd:string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string" name="HH" form="unqualified"/>
                                    <xsd:element minOccurs="0" nillable="true" type="xsd:string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6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string" name="HH" form="unqualified"/>
                                    <xsd:element minOccurs="0" nillable="true" type="xsd:string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string" name="HH" form="unqualified"/>
                                    <xsd:element minOccurs="0" nillable="true" type="xsd:string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7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string" name="HH" form="unqualified"/>
                                    <xsd:element minOccurs="0" nillable="true" type="xsd:string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string" name="HH" form="unqualified"/>
                                    <xsd:element minOccurs="0" nillable="true" type="xsd:string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8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9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10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11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12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13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string" name="HH" form="unqualified"/>
                                    <xsd:element minOccurs="0" nillable="true" type="xsd:string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string" name="HH" form="unqualified"/>
                                    <xsd:element minOccurs="0" nillable="true" type="xsd:string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14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string" name="HH" form="unqualified"/>
                                    <xsd:element minOccurs="0" nillable="true" type="xsd:string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string" name="HH" form="unqualified"/>
                                    <xsd:element minOccurs="0" nillable="true" type="xsd:string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15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16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17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18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19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20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string" name="HH" form="unqualified"/>
                                    <xsd:element minOccurs="0" nillable="true" type="xsd:string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string" name="HH" form="unqualified"/>
                                    <xsd:element minOccurs="0" nillable="true" type="xsd:string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21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string" name="HH" form="unqualified"/>
                                    <xsd:element minOccurs="0" nillable="true" type="xsd:string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string" name="HH" form="unqualified"/>
                                    <xsd:element minOccurs="0" nillable="true" type="xsd:string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22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23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24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25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26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27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string" name="HH" form="unqualified"/>
                                    <xsd:element minOccurs="0" nillable="true" type="xsd:string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string" name="HH" form="unqualified"/>
                                    <xsd:element minOccurs="0" nillable="true" type="xsd:string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28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string" name="HH" form="unqualified"/>
                                    <xsd:element minOccurs="0" nillable="true" type="xsd:string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string" name="HH" form="unqualified"/>
                                    <xsd:element minOccurs="0" nillable="true" type="xsd:string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29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30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  <xsd:element minOccurs="0" nillable="true" name="D31" form="unqualified">
                    <xsd:complexType>
                      <xsd:sequence minOccurs="0">
                        <xsd:element minOccurs="0" nillable="true" name="CasVykonavaniaPrac" form="unqualified">
                          <xsd:complexType>
                            <xsd:sequence minOccurs="0">
                              <xsd:element minOccurs="0" nillable="true" name="Od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  <xsd:element minOccurs="0" nillable="true" name="Do" form="unqualified">
                                <xsd:complexType>
                                  <xsd:sequence minOccurs="0">
                                    <xsd:element minOccurs="0" nillable="true" type="xsd:integer" name="HH" form="unqualified"/>
                                    <xsd:element minOccurs="0" nillable="true" type="xsd:integer" name="MM" form="unqualified"/>
                                  </xsd:sequence>
                                </xsd:complexType>
                              </xsd:element>
                            </xsd:sequence>
                          </xsd:complexType>
                        </xsd:element>
                        <xsd:element minOccurs="0" nillable="true" type="xsd:string" name="OdpracovanaDoba" form="unqualified"/>
                        <xsd:element minOccurs="0" nillable="true" type="xsd:string" name="Poznamka" form="unqualified"/>
                      </xsd:sequence>
                    </xsd:complexType>
                  </xsd:element>
                </xsd:sequence>
              </xsd:complexType>
            </xsd:element>
          </xsd:sequence>
        </xsd:complexType>
      </xsd:element>
    </xsd:schema>
  </Schema>
  <Map ID="5" Name="Root_Map" RootElement="Root" SchemaID="Schema3" ShowImportExportValidationErrors="false" AutoFit="true" Append="false" PreserveSortAFLayout="true" PreserveFormat="true">
    <DataBinding FileBinding="true" ConnectionID="4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13" Type="http://schemas.openxmlformats.org/officeDocument/2006/relationships/xmlMaps" Target="xmlMaps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connections" Target="connections.xml"/><Relationship Id="rId10" Type="http://schemas.openxmlformats.org/officeDocument/2006/relationships/customXml" Target="../customXml/item1.xml"/><Relationship Id="rId4" Type="http://schemas.openxmlformats.org/officeDocument/2006/relationships/theme" Target="theme/theme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285748</xdr:colOff>
      <xdr:row>0</xdr:row>
      <xdr:rowOff>433916</xdr:rowOff>
    </xdr:from>
    <xdr:to>
      <xdr:col>21</xdr:col>
      <xdr:colOff>63500</xdr:colOff>
      <xdr:row>1</xdr:row>
      <xdr:rowOff>560916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8AE8CD33-3DD0-7952-E1C6-B64ACB1894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48" y="433916"/>
          <a:ext cx="6498169" cy="5926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00000000-000C-0000-FFFF-FFFF00000000}" r="K3" connectionId="4">
    <xmlCellPr id="1" xr6:uid="{00000000-0010-0000-0000-000001000000}" uniqueName="MenoAPriezvisko">
      <xmlPr mapId="5" xpath="/Root/Pracovnik/MenoAPriezvisko" xmlDataType="string"/>
    </xmlCellPr>
  </singleXmlCell>
  <singleXmlCell id="3" xr6:uid="{00000000-000C-0000-FFFF-FFFF01000000}" r="AF3" connectionId="4">
    <xmlCellPr id="1" xr6:uid="{00000000-0010-0000-0100-000001000000}" uniqueName="Rok">
      <xmlPr mapId="5" xpath="/Root/Pracovnik/Rok" xmlDataType="integer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" xr6:uid="{00000000-000C-0000-FFFF-FFFF02000000}" r="O1" connectionId="4">
    <xmlCellPr id="1" xr6:uid="{00000000-0010-0000-0200-000001000000}" uniqueName="Mesiac">
      <xmlPr mapId="5" xpath="/Root/Pracovnik/Mesiac" xmlDataType="integer"/>
    </xmlCellPr>
  </singleXmlCell>
  <singleXmlCell id="4" xr6:uid="{00000000-000C-0000-FFFF-FFFF03000000}" r="C4" connectionId="4">
    <xmlCellPr id="1" xr6:uid="{00000000-0010-0000-0300-000001000000}" uniqueName="HH">
      <xmlPr mapId="5" xpath="/Root/Dni/D1/CasVykonavaniaPrac/Od/HH" xmlDataType="integer"/>
    </xmlCellPr>
  </singleXmlCell>
  <singleXmlCell id="5" xr6:uid="{00000000-000C-0000-FFFF-FFFF04000000}" r="D4" connectionId="4">
    <xmlCellPr id="1" xr6:uid="{00000000-0010-0000-0400-000001000000}" uniqueName="MM">
      <xmlPr mapId="5" xpath="/Root/Dni/D1/CasVykonavaniaPrac/Od/MM" xmlDataType="integer"/>
    </xmlCellPr>
  </singleXmlCell>
  <singleXmlCell id="6" xr6:uid="{00000000-000C-0000-FFFF-FFFF05000000}" r="E4" connectionId="4">
    <xmlCellPr id="1" xr6:uid="{00000000-0010-0000-0500-000001000000}" uniqueName="HH">
      <xmlPr mapId="5" xpath="/Root/Dni/D1/CasVykonavaniaPrac/Do/HH" xmlDataType="integer"/>
    </xmlCellPr>
  </singleXmlCell>
  <singleXmlCell id="7" xr6:uid="{00000000-000C-0000-FFFF-FFFF06000000}" r="F4" connectionId="4">
    <xmlCellPr id="1" xr6:uid="{00000000-0010-0000-0600-000001000000}" uniqueName="MM">
      <xmlPr mapId="5" xpath="/Root/Dni/D1/CasVykonavaniaPrac/Do/MM" xmlDataType="integer"/>
    </xmlCellPr>
  </singleXmlCell>
  <singleXmlCell id="8" xr6:uid="{00000000-000C-0000-FFFF-FFFF07000000}" r="L4" connectionId="4">
    <xmlCellPr id="1" xr6:uid="{00000000-0010-0000-0700-000001000000}" uniqueName="OdpracovanaDoba">
      <xmlPr mapId="5" xpath="/Root/Dni/D1/OdpracovanaDoba" xmlDataType="string"/>
    </xmlCellPr>
  </singleXmlCell>
  <singleXmlCell id="9" xr6:uid="{00000000-000C-0000-FFFF-FFFF08000000}" r="H4" connectionId="4">
    <xmlCellPr id="1" xr6:uid="{00000000-0010-0000-0800-000001000000}" uniqueName="Poznamka">
      <xmlPr mapId="5" xpath="/Root/Dni/D1/Poznamka" xmlDataType="string"/>
    </xmlCellPr>
  </singleXmlCell>
  <singleXmlCell id="10" xr6:uid="{00000000-000C-0000-FFFF-FFFF09000000}" r="C5" connectionId="4">
    <xmlCellPr id="1" xr6:uid="{00000000-0010-0000-0900-000001000000}" uniqueName="HH">
      <xmlPr mapId="5" xpath="/Root/Dni/D2/CasVykonavaniaPrac/Od/HH" xmlDataType="integer"/>
    </xmlCellPr>
  </singleXmlCell>
  <singleXmlCell id="11" xr6:uid="{00000000-000C-0000-FFFF-FFFF0A000000}" r="D5" connectionId="4">
    <xmlCellPr id="1" xr6:uid="{00000000-0010-0000-0A00-000001000000}" uniqueName="MM">
      <xmlPr mapId="5" xpath="/Root/Dni/D2/CasVykonavaniaPrac/Od/MM" xmlDataType="integer"/>
    </xmlCellPr>
  </singleXmlCell>
  <singleXmlCell id="12" xr6:uid="{00000000-000C-0000-FFFF-FFFF0B000000}" r="E5" connectionId="4">
    <xmlCellPr id="1" xr6:uid="{00000000-0010-0000-0B00-000001000000}" uniqueName="HH">
      <xmlPr mapId="5" xpath="/Root/Dni/D2/CasVykonavaniaPrac/Do/HH" xmlDataType="integer"/>
    </xmlCellPr>
  </singleXmlCell>
  <singleXmlCell id="13" xr6:uid="{00000000-000C-0000-FFFF-FFFF0C000000}" r="F5" connectionId="4">
    <xmlCellPr id="1" xr6:uid="{00000000-0010-0000-0C00-000001000000}" uniqueName="MM">
      <xmlPr mapId="5" xpath="/Root/Dni/D2/CasVykonavaniaPrac/Do/MM" xmlDataType="integer"/>
    </xmlCellPr>
  </singleXmlCell>
  <singleXmlCell id="14" xr6:uid="{00000000-000C-0000-FFFF-FFFF0D000000}" r="L5" connectionId="4">
    <xmlCellPr id="1" xr6:uid="{00000000-0010-0000-0D00-000001000000}" uniqueName="OdpracovanaDoba">
      <xmlPr mapId="5" xpath="/Root/Dni/D2/OdpracovanaDoba" xmlDataType="string"/>
    </xmlCellPr>
  </singleXmlCell>
  <singleXmlCell id="15" xr6:uid="{00000000-000C-0000-FFFF-FFFF0E000000}" r="H5" connectionId="4">
    <xmlCellPr id="1" xr6:uid="{00000000-0010-0000-0E00-000001000000}" uniqueName="Poznamka">
      <xmlPr mapId="5" xpath="/Root/Dni/D2/Poznamka" xmlDataType="string"/>
    </xmlCellPr>
  </singleXmlCell>
  <singleXmlCell id="16" xr6:uid="{00000000-000C-0000-FFFF-FFFF0F000000}" r="C6" connectionId="4">
    <xmlCellPr id="1" xr6:uid="{00000000-0010-0000-0F00-000001000000}" uniqueName="HH">
      <xmlPr mapId="5" xpath="/Root/Dni/D3/CasVykonavaniaPrac/Od/HH" xmlDataType="integer"/>
    </xmlCellPr>
  </singleXmlCell>
  <singleXmlCell id="17" xr6:uid="{00000000-000C-0000-FFFF-FFFF10000000}" r="D6" connectionId="4">
    <xmlCellPr id="1" xr6:uid="{00000000-0010-0000-1000-000001000000}" uniqueName="MM">
      <xmlPr mapId="5" xpath="/Root/Dni/D3/CasVykonavaniaPrac/Od/MM" xmlDataType="integer"/>
    </xmlCellPr>
  </singleXmlCell>
  <singleXmlCell id="18" xr6:uid="{00000000-000C-0000-FFFF-FFFF11000000}" r="E6" connectionId="4">
    <xmlCellPr id="1" xr6:uid="{00000000-0010-0000-1100-000001000000}" uniqueName="HH">
      <xmlPr mapId="5" xpath="/Root/Dni/D3/CasVykonavaniaPrac/Do/HH" xmlDataType="integer"/>
    </xmlCellPr>
  </singleXmlCell>
  <singleXmlCell id="19" xr6:uid="{00000000-000C-0000-FFFF-FFFF12000000}" r="F6" connectionId="4">
    <xmlCellPr id="1" xr6:uid="{00000000-0010-0000-1200-000001000000}" uniqueName="MM">
      <xmlPr mapId="5" xpath="/Root/Dni/D3/CasVykonavaniaPrac/Do/MM" xmlDataType="integer"/>
    </xmlCellPr>
  </singleXmlCell>
  <singleXmlCell id="20" xr6:uid="{00000000-000C-0000-FFFF-FFFF13000000}" r="L6" connectionId="4">
    <xmlCellPr id="1" xr6:uid="{00000000-0010-0000-1300-000001000000}" uniqueName="OdpracovanaDoba">
      <xmlPr mapId="5" xpath="/Root/Dni/D3/OdpracovanaDoba" xmlDataType="string"/>
    </xmlCellPr>
  </singleXmlCell>
  <singleXmlCell id="21" xr6:uid="{00000000-000C-0000-FFFF-FFFF14000000}" r="H6" connectionId="4">
    <xmlCellPr id="1" xr6:uid="{00000000-0010-0000-1400-000001000000}" uniqueName="Poznamka">
      <xmlPr mapId="5" xpath="/Root/Dni/D3/Poznamka" xmlDataType="string"/>
    </xmlCellPr>
  </singleXmlCell>
  <singleXmlCell id="22" xr6:uid="{00000000-000C-0000-FFFF-FFFF15000000}" r="C7" connectionId="4">
    <xmlCellPr id="1" xr6:uid="{00000000-0010-0000-1500-000001000000}" uniqueName="HH">
      <xmlPr mapId="5" xpath="/Root/Dni/D4/CasVykonavaniaPrac/Od/HH" xmlDataType="integer"/>
    </xmlCellPr>
  </singleXmlCell>
  <singleXmlCell id="23" xr6:uid="{00000000-000C-0000-FFFF-FFFF16000000}" r="D7" connectionId="4">
    <xmlCellPr id="1" xr6:uid="{00000000-0010-0000-1600-000001000000}" uniqueName="MM">
      <xmlPr mapId="5" xpath="/Root/Dni/D4/CasVykonavaniaPrac/Od/MM" xmlDataType="integer"/>
    </xmlCellPr>
  </singleXmlCell>
  <singleXmlCell id="24" xr6:uid="{00000000-000C-0000-FFFF-FFFF17000000}" r="E7" connectionId="4">
    <xmlCellPr id="1" xr6:uid="{00000000-0010-0000-1700-000001000000}" uniqueName="HH">
      <xmlPr mapId="5" xpath="/Root/Dni/D4/CasVykonavaniaPrac/Do/HH" xmlDataType="integer"/>
    </xmlCellPr>
  </singleXmlCell>
  <singleXmlCell id="25" xr6:uid="{00000000-000C-0000-FFFF-FFFF18000000}" r="F7" connectionId="4">
    <xmlCellPr id="1" xr6:uid="{00000000-0010-0000-1800-000001000000}" uniqueName="MM">
      <xmlPr mapId="5" xpath="/Root/Dni/D4/CasVykonavaniaPrac/Do/MM" xmlDataType="integer"/>
    </xmlCellPr>
  </singleXmlCell>
  <singleXmlCell id="26" xr6:uid="{00000000-000C-0000-FFFF-FFFF19000000}" r="L7" connectionId="4">
    <xmlCellPr id="1" xr6:uid="{00000000-0010-0000-1900-000001000000}" uniqueName="OdpracovanaDoba">
      <xmlPr mapId="5" xpath="/Root/Dni/D4/OdpracovanaDoba" xmlDataType="string"/>
    </xmlCellPr>
  </singleXmlCell>
  <singleXmlCell id="27" xr6:uid="{00000000-000C-0000-FFFF-FFFF1A000000}" r="H7" connectionId="4">
    <xmlCellPr id="1" xr6:uid="{00000000-0010-0000-1A00-000001000000}" uniqueName="Poznamka">
      <xmlPr mapId="5" xpath="/Root/Dni/D4/Poznamka" xmlDataType="string"/>
    </xmlCellPr>
  </singleXmlCell>
  <singleXmlCell id="28" xr6:uid="{00000000-000C-0000-FFFF-FFFF1B000000}" r="C8" connectionId="4">
    <xmlCellPr id="1" xr6:uid="{00000000-0010-0000-1B00-000001000000}" uniqueName="HH">
      <xmlPr mapId="5" xpath="/Root/Dni/D5/CasVykonavaniaPrac/Od/HH" xmlDataType="string"/>
    </xmlCellPr>
  </singleXmlCell>
  <singleXmlCell id="29" xr6:uid="{00000000-000C-0000-FFFF-FFFF1C000000}" r="D8" connectionId="4">
    <xmlCellPr id="1" xr6:uid="{00000000-0010-0000-1C00-000001000000}" uniqueName="MM">
      <xmlPr mapId="5" xpath="/Root/Dni/D5/CasVykonavaniaPrac/Od/MM" xmlDataType="string"/>
    </xmlCellPr>
  </singleXmlCell>
  <singleXmlCell id="30" xr6:uid="{00000000-000C-0000-FFFF-FFFF1D000000}" r="E8" connectionId="4">
    <xmlCellPr id="1" xr6:uid="{00000000-0010-0000-1D00-000001000000}" uniqueName="HH">
      <xmlPr mapId="5" xpath="/Root/Dni/D5/CasVykonavaniaPrac/Do/HH" xmlDataType="string"/>
    </xmlCellPr>
  </singleXmlCell>
  <singleXmlCell id="31" xr6:uid="{00000000-000C-0000-FFFF-FFFF1E000000}" r="F8" connectionId="4">
    <xmlCellPr id="1" xr6:uid="{00000000-0010-0000-1E00-000001000000}" uniqueName="MM">
      <xmlPr mapId="5" xpath="/Root/Dni/D5/CasVykonavaniaPrac/Do/MM" xmlDataType="string"/>
    </xmlCellPr>
  </singleXmlCell>
  <singleXmlCell id="32" xr6:uid="{00000000-000C-0000-FFFF-FFFF1F000000}" r="L8" connectionId="4">
    <xmlCellPr id="1" xr6:uid="{00000000-0010-0000-1F00-000001000000}" uniqueName="OdpracovanaDoba">
      <xmlPr mapId="5" xpath="/Root/Dni/D5/OdpracovanaDoba" xmlDataType="string"/>
    </xmlCellPr>
  </singleXmlCell>
  <singleXmlCell id="33" xr6:uid="{00000000-000C-0000-FFFF-FFFF20000000}" r="H8" connectionId="4">
    <xmlCellPr id="1" xr6:uid="{00000000-0010-0000-2000-000001000000}" uniqueName="Poznamka">
      <xmlPr mapId="5" xpath="/Root/Dni/D5/Poznamka" xmlDataType="string"/>
    </xmlCellPr>
  </singleXmlCell>
  <singleXmlCell id="34" xr6:uid="{00000000-000C-0000-FFFF-FFFF21000000}" r="C9" connectionId="4">
    <xmlCellPr id="1" xr6:uid="{00000000-0010-0000-2100-000001000000}" uniqueName="HH">
      <xmlPr mapId="5" xpath="/Root/Dni/D6/CasVykonavaniaPrac/Od/HH" xmlDataType="string"/>
    </xmlCellPr>
  </singleXmlCell>
  <singleXmlCell id="35" xr6:uid="{00000000-000C-0000-FFFF-FFFF22000000}" r="D9" connectionId="4">
    <xmlCellPr id="1" xr6:uid="{00000000-0010-0000-2200-000001000000}" uniqueName="MM">
      <xmlPr mapId="5" xpath="/Root/Dni/D6/CasVykonavaniaPrac/Od/MM" xmlDataType="string"/>
    </xmlCellPr>
  </singleXmlCell>
  <singleXmlCell id="36" xr6:uid="{00000000-000C-0000-FFFF-FFFF23000000}" r="E9" connectionId="4">
    <xmlCellPr id="1" xr6:uid="{00000000-0010-0000-2300-000001000000}" uniqueName="HH">
      <xmlPr mapId="5" xpath="/Root/Dni/D6/CasVykonavaniaPrac/Do/HH" xmlDataType="string"/>
    </xmlCellPr>
  </singleXmlCell>
  <singleXmlCell id="37" xr6:uid="{00000000-000C-0000-FFFF-FFFF24000000}" r="F9" connectionId="4">
    <xmlCellPr id="1" xr6:uid="{00000000-0010-0000-2400-000001000000}" uniqueName="MM">
      <xmlPr mapId="5" xpath="/Root/Dni/D6/CasVykonavaniaPrac/Do/MM" xmlDataType="string"/>
    </xmlCellPr>
  </singleXmlCell>
  <singleXmlCell id="38" xr6:uid="{00000000-000C-0000-FFFF-FFFF25000000}" r="L9" connectionId="4">
    <xmlCellPr id="1" xr6:uid="{00000000-0010-0000-2500-000001000000}" uniqueName="OdpracovanaDoba">
      <xmlPr mapId="5" xpath="/Root/Dni/D6/OdpracovanaDoba" xmlDataType="string"/>
    </xmlCellPr>
  </singleXmlCell>
  <singleXmlCell id="39" xr6:uid="{00000000-000C-0000-FFFF-FFFF26000000}" r="H9" connectionId="4">
    <xmlCellPr id="1" xr6:uid="{00000000-0010-0000-2600-000001000000}" uniqueName="Poznamka">
      <xmlPr mapId="5" xpath="/Root/Dni/D6/Poznamka" xmlDataType="string"/>
    </xmlCellPr>
  </singleXmlCell>
  <singleXmlCell id="40" xr6:uid="{00000000-000C-0000-FFFF-FFFF27000000}" r="C10" connectionId="4">
    <xmlCellPr id="1" xr6:uid="{00000000-0010-0000-2700-000001000000}" uniqueName="HH">
      <xmlPr mapId="5" xpath="/Root/Dni/D7/CasVykonavaniaPrac/Od/HH" xmlDataType="string"/>
    </xmlCellPr>
  </singleXmlCell>
  <singleXmlCell id="41" xr6:uid="{00000000-000C-0000-FFFF-FFFF28000000}" r="D10" connectionId="4">
    <xmlCellPr id="1" xr6:uid="{00000000-0010-0000-2800-000001000000}" uniqueName="MM">
      <xmlPr mapId="5" xpath="/Root/Dni/D7/CasVykonavaniaPrac/Od/MM" xmlDataType="string"/>
    </xmlCellPr>
  </singleXmlCell>
  <singleXmlCell id="42" xr6:uid="{00000000-000C-0000-FFFF-FFFF29000000}" r="E10" connectionId="4">
    <xmlCellPr id="1" xr6:uid="{00000000-0010-0000-2900-000001000000}" uniqueName="HH">
      <xmlPr mapId="5" xpath="/Root/Dni/D7/CasVykonavaniaPrac/Do/HH" xmlDataType="string"/>
    </xmlCellPr>
  </singleXmlCell>
  <singleXmlCell id="43" xr6:uid="{00000000-000C-0000-FFFF-FFFF2A000000}" r="F10" connectionId="4">
    <xmlCellPr id="1" xr6:uid="{00000000-0010-0000-2A00-000001000000}" uniqueName="MM">
      <xmlPr mapId="5" xpath="/Root/Dni/D7/CasVykonavaniaPrac/Do/MM" xmlDataType="string"/>
    </xmlCellPr>
  </singleXmlCell>
  <singleXmlCell id="44" xr6:uid="{00000000-000C-0000-FFFF-FFFF2B000000}" r="L10" connectionId="4">
    <xmlCellPr id="1" xr6:uid="{00000000-0010-0000-2B00-000001000000}" uniqueName="OdpracovanaDoba">
      <xmlPr mapId="5" xpath="/Root/Dni/D7/OdpracovanaDoba" xmlDataType="string"/>
    </xmlCellPr>
  </singleXmlCell>
  <singleXmlCell id="45" xr6:uid="{00000000-000C-0000-FFFF-FFFF2C000000}" r="H10" connectionId="4">
    <xmlCellPr id="1" xr6:uid="{00000000-0010-0000-2C00-000001000000}" uniqueName="Poznamka">
      <xmlPr mapId="5" xpath="/Root/Dni/D7/Poznamka" xmlDataType="string"/>
    </xmlCellPr>
  </singleXmlCell>
  <singleXmlCell id="46" xr6:uid="{00000000-000C-0000-FFFF-FFFF2D000000}" r="C11" connectionId="4">
    <xmlCellPr id="1" xr6:uid="{00000000-0010-0000-2D00-000001000000}" uniqueName="HH">
      <xmlPr mapId="5" xpath="/Root/Dni/D8/CasVykonavaniaPrac/Od/HH" xmlDataType="integer"/>
    </xmlCellPr>
  </singleXmlCell>
  <singleXmlCell id="47" xr6:uid="{00000000-000C-0000-FFFF-FFFF2E000000}" r="D11" connectionId="4">
    <xmlCellPr id="1" xr6:uid="{00000000-0010-0000-2E00-000001000000}" uniqueName="MM">
      <xmlPr mapId="5" xpath="/Root/Dni/D8/CasVykonavaniaPrac/Od/MM" xmlDataType="integer"/>
    </xmlCellPr>
  </singleXmlCell>
  <singleXmlCell id="48" xr6:uid="{00000000-000C-0000-FFFF-FFFF2F000000}" r="E11" connectionId="4">
    <xmlCellPr id="1" xr6:uid="{00000000-0010-0000-2F00-000001000000}" uniqueName="HH">
      <xmlPr mapId="5" xpath="/Root/Dni/D8/CasVykonavaniaPrac/Do/HH" xmlDataType="integer"/>
    </xmlCellPr>
  </singleXmlCell>
  <singleXmlCell id="49" xr6:uid="{00000000-000C-0000-FFFF-FFFF30000000}" r="F11" connectionId="4">
    <xmlCellPr id="1" xr6:uid="{00000000-0010-0000-3000-000001000000}" uniqueName="MM">
      <xmlPr mapId="5" xpath="/Root/Dni/D8/CasVykonavaniaPrac/Do/MM" xmlDataType="integer"/>
    </xmlCellPr>
  </singleXmlCell>
  <singleXmlCell id="50" xr6:uid="{00000000-000C-0000-FFFF-FFFF31000000}" r="L11" connectionId="4">
    <xmlCellPr id="1" xr6:uid="{00000000-0010-0000-3100-000001000000}" uniqueName="OdpracovanaDoba">
      <xmlPr mapId="5" xpath="/Root/Dni/D8/OdpracovanaDoba" xmlDataType="string"/>
    </xmlCellPr>
  </singleXmlCell>
  <singleXmlCell id="51" xr6:uid="{00000000-000C-0000-FFFF-FFFF32000000}" r="H11" connectionId="4">
    <xmlCellPr id="1" xr6:uid="{00000000-0010-0000-3200-000001000000}" uniqueName="Poznamka">
      <xmlPr mapId="5" xpath="/Root/Dni/D8/Poznamka" xmlDataType="string"/>
    </xmlCellPr>
  </singleXmlCell>
  <singleXmlCell id="52" xr6:uid="{00000000-000C-0000-FFFF-FFFF33000000}" r="C12" connectionId="4">
    <xmlCellPr id="1" xr6:uid="{00000000-0010-0000-3300-000001000000}" uniqueName="HH">
      <xmlPr mapId="5" xpath="/Root/Dni/D9/CasVykonavaniaPrac/Od/HH" xmlDataType="integer"/>
    </xmlCellPr>
  </singleXmlCell>
  <singleXmlCell id="53" xr6:uid="{00000000-000C-0000-FFFF-FFFF34000000}" r="D12" connectionId="4">
    <xmlCellPr id="1" xr6:uid="{00000000-0010-0000-3400-000001000000}" uniqueName="MM">
      <xmlPr mapId="5" xpath="/Root/Dni/D9/CasVykonavaniaPrac/Od/MM" xmlDataType="integer"/>
    </xmlCellPr>
  </singleXmlCell>
  <singleXmlCell id="54" xr6:uid="{00000000-000C-0000-FFFF-FFFF35000000}" r="E12" connectionId="4">
    <xmlCellPr id="1" xr6:uid="{00000000-0010-0000-3500-000001000000}" uniqueName="HH">
      <xmlPr mapId="5" xpath="/Root/Dni/D9/CasVykonavaniaPrac/Do/HH" xmlDataType="integer"/>
    </xmlCellPr>
  </singleXmlCell>
  <singleXmlCell id="55" xr6:uid="{00000000-000C-0000-FFFF-FFFF36000000}" r="F12" connectionId="4">
    <xmlCellPr id="1" xr6:uid="{00000000-0010-0000-3600-000001000000}" uniqueName="MM">
      <xmlPr mapId="5" xpath="/Root/Dni/D9/CasVykonavaniaPrac/Do/MM" xmlDataType="integer"/>
    </xmlCellPr>
  </singleXmlCell>
  <singleXmlCell id="56" xr6:uid="{00000000-000C-0000-FFFF-FFFF37000000}" r="L12" connectionId="4">
    <xmlCellPr id="1" xr6:uid="{00000000-0010-0000-3700-000001000000}" uniqueName="OdpracovanaDoba">
      <xmlPr mapId="5" xpath="/Root/Dni/D9/OdpracovanaDoba" xmlDataType="string"/>
    </xmlCellPr>
  </singleXmlCell>
  <singleXmlCell id="57" xr6:uid="{00000000-000C-0000-FFFF-FFFF38000000}" r="H12" connectionId="4">
    <xmlCellPr id="1" xr6:uid="{00000000-0010-0000-3800-000001000000}" uniqueName="Poznamka">
      <xmlPr mapId="5" xpath="/Root/Dni/D9/Poznamka" xmlDataType="string"/>
    </xmlCellPr>
  </singleXmlCell>
  <singleXmlCell id="58" xr6:uid="{00000000-000C-0000-FFFF-FFFF39000000}" r="C13" connectionId="4">
    <xmlCellPr id="1" xr6:uid="{00000000-0010-0000-3900-000001000000}" uniqueName="HH">
      <xmlPr mapId="5" xpath="/Root/Dni/D10/CasVykonavaniaPrac/Od/HH" xmlDataType="integer"/>
    </xmlCellPr>
  </singleXmlCell>
  <singleXmlCell id="59" xr6:uid="{00000000-000C-0000-FFFF-FFFF3A000000}" r="D13" connectionId="4">
    <xmlCellPr id="1" xr6:uid="{00000000-0010-0000-3A00-000001000000}" uniqueName="MM">
      <xmlPr mapId="5" xpath="/Root/Dni/D10/CasVykonavaniaPrac/Od/MM" xmlDataType="integer"/>
    </xmlCellPr>
  </singleXmlCell>
  <singleXmlCell id="60" xr6:uid="{00000000-000C-0000-FFFF-FFFF3B000000}" r="E13" connectionId="4">
    <xmlCellPr id="1" xr6:uid="{00000000-0010-0000-3B00-000001000000}" uniqueName="HH">
      <xmlPr mapId="5" xpath="/Root/Dni/D10/CasVykonavaniaPrac/Do/HH" xmlDataType="integer"/>
    </xmlCellPr>
  </singleXmlCell>
  <singleXmlCell id="61" xr6:uid="{00000000-000C-0000-FFFF-FFFF3C000000}" r="F13" connectionId="4">
    <xmlCellPr id="1" xr6:uid="{00000000-0010-0000-3C00-000001000000}" uniqueName="MM">
      <xmlPr mapId="5" xpath="/Root/Dni/D10/CasVykonavaniaPrac/Do/MM" xmlDataType="integer"/>
    </xmlCellPr>
  </singleXmlCell>
  <singleXmlCell id="62" xr6:uid="{00000000-000C-0000-FFFF-FFFF3D000000}" r="L13" connectionId="4">
    <xmlCellPr id="1" xr6:uid="{00000000-0010-0000-3D00-000001000000}" uniqueName="OdpracovanaDoba">
      <xmlPr mapId="5" xpath="/Root/Dni/D10/OdpracovanaDoba" xmlDataType="string"/>
    </xmlCellPr>
  </singleXmlCell>
  <singleXmlCell id="63" xr6:uid="{00000000-000C-0000-FFFF-FFFF3E000000}" r="H13" connectionId="4">
    <xmlCellPr id="1" xr6:uid="{00000000-0010-0000-3E00-000001000000}" uniqueName="Poznamka">
      <xmlPr mapId="5" xpath="/Root/Dni/D10/Poznamka" xmlDataType="string"/>
    </xmlCellPr>
  </singleXmlCell>
  <singleXmlCell id="64" xr6:uid="{00000000-000C-0000-FFFF-FFFF3F000000}" r="C14" connectionId="4">
    <xmlCellPr id="1" xr6:uid="{00000000-0010-0000-3F00-000001000000}" uniqueName="HH">
      <xmlPr mapId="5" xpath="/Root/Dni/D11/CasVykonavaniaPrac/Od/HH" xmlDataType="integer"/>
    </xmlCellPr>
  </singleXmlCell>
  <singleXmlCell id="65" xr6:uid="{00000000-000C-0000-FFFF-FFFF40000000}" r="D14" connectionId="4">
    <xmlCellPr id="1" xr6:uid="{00000000-0010-0000-4000-000001000000}" uniqueName="MM">
      <xmlPr mapId="5" xpath="/Root/Dni/D11/CasVykonavaniaPrac/Od/MM" xmlDataType="integer"/>
    </xmlCellPr>
  </singleXmlCell>
  <singleXmlCell id="66" xr6:uid="{00000000-000C-0000-FFFF-FFFF41000000}" r="E14" connectionId="4">
    <xmlCellPr id="1" xr6:uid="{00000000-0010-0000-4100-000001000000}" uniqueName="HH">
      <xmlPr mapId="5" xpath="/Root/Dni/D11/CasVykonavaniaPrac/Do/HH" xmlDataType="integer"/>
    </xmlCellPr>
  </singleXmlCell>
  <singleXmlCell id="67" xr6:uid="{00000000-000C-0000-FFFF-FFFF42000000}" r="F14" connectionId="4">
    <xmlCellPr id="1" xr6:uid="{00000000-0010-0000-4200-000001000000}" uniqueName="MM">
      <xmlPr mapId="5" xpath="/Root/Dni/D11/CasVykonavaniaPrac/Do/MM" xmlDataType="integer"/>
    </xmlCellPr>
  </singleXmlCell>
  <singleXmlCell id="68" xr6:uid="{00000000-000C-0000-FFFF-FFFF43000000}" r="L14" connectionId="4">
    <xmlCellPr id="1" xr6:uid="{00000000-0010-0000-4300-000001000000}" uniqueName="OdpracovanaDoba">
      <xmlPr mapId="5" xpath="/Root/Dni/D11/OdpracovanaDoba" xmlDataType="string"/>
    </xmlCellPr>
  </singleXmlCell>
  <singleXmlCell id="69" xr6:uid="{00000000-000C-0000-FFFF-FFFF44000000}" r="H14" connectionId="4">
    <xmlCellPr id="1" xr6:uid="{00000000-0010-0000-4400-000001000000}" uniqueName="Poznamka">
      <xmlPr mapId="5" xpath="/Root/Dni/D11/Poznamka" xmlDataType="string"/>
    </xmlCellPr>
  </singleXmlCell>
  <singleXmlCell id="70" xr6:uid="{00000000-000C-0000-FFFF-FFFF45000000}" r="C15" connectionId="4">
    <xmlCellPr id="1" xr6:uid="{00000000-0010-0000-4500-000001000000}" uniqueName="HH">
      <xmlPr mapId="5" xpath="/Root/Dni/D12/CasVykonavaniaPrac/Od/HH" xmlDataType="integer"/>
    </xmlCellPr>
  </singleXmlCell>
  <singleXmlCell id="71" xr6:uid="{00000000-000C-0000-FFFF-FFFF46000000}" r="D15" connectionId="4">
    <xmlCellPr id="1" xr6:uid="{00000000-0010-0000-4600-000001000000}" uniqueName="MM">
      <xmlPr mapId="5" xpath="/Root/Dni/D12/CasVykonavaniaPrac/Od/MM" xmlDataType="integer"/>
    </xmlCellPr>
  </singleXmlCell>
  <singleXmlCell id="72" xr6:uid="{00000000-000C-0000-FFFF-FFFF47000000}" r="E15" connectionId="4">
    <xmlCellPr id="1" xr6:uid="{00000000-0010-0000-4700-000001000000}" uniqueName="HH">
      <xmlPr mapId="5" xpath="/Root/Dni/D12/CasVykonavaniaPrac/Do/HH" xmlDataType="integer"/>
    </xmlCellPr>
  </singleXmlCell>
  <singleXmlCell id="73" xr6:uid="{00000000-000C-0000-FFFF-FFFF48000000}" r="F15" connectionId="4">
    <xmlCellPr id="1" xr6:uid="{00000000-0010-0000-4800-000001000000}" uniqueName="MM">
      <xmlPr mapId="5" xpath="/Root/Dni/D12/CasVykonavaniaPrac/Do/MM" xmlDataType="integer"/>
    </xmlCellPr>
  </singleXmlCell>
  <singleXmlCell id="74" xr6:uid="{00000000-000C-0000-FFFF-FFFF49000000}" r="L15" connectionId="4">
    <xmlCellPr id="1" xr6:uid="{00000000-0010-0000-4900-000001000000}" uniqueName="OdpracovanaDoba">
      <xmlPr mapId="5" xpath="/Root/Dni/D12/OdpracovanaDoba" xmlDataType="string"/>
    </xmlCellPr>
  </singleXmlCell>
  <singleXmlCell id="75" xr6:uid="{00000000-000C-0000-FFFF-FFFF4A000000}" r="H15" connectionId="4">
    <xmlCellPr id="1" xr6:uid="{00000000-0010-0000-4A00-000001000000}" uniqueName="Poznamka">
      <xmlPr mapId="5" xpath="/Root/Dni/D12/Poznamka" xmlDataType="string"/>
    </xmlCellPr>
  </singleXmlCell>
  <singleXmlCell id="76" xr6:uid="{00000000-000C-0000-FFFF-FFFF4B000000}" r="C16" connectionId="4">
    <xmlCellPr id="1" xr6:uid="{00000000-0010-0000-4B00-000001000000}" uniqueName="HH">
      <xmlPr mapId="5" xpath="/Root/Dni/D13/CasVykonavaniaPrac/Od/HH" xmlDataType="string"/>
    </xmlCellPr>
  </singleXmlCell>
  <singleXmlCell id="77" xr6:uid="{00000000-000C-0000-FFFF-FFFF4C000000}" r="D16" connectionId="4">
    <xmlCellPr id="1" xr6:uid="{00000000-0010-0000-4C00-000001000000}" uniqueName="MM">
      <xmlPr mapId="5" xpath="/Root/Dni/D13/CasVykonavaniaPrac/Od/MM" xmlDataType="string"/>
    </xmlCellPr>
  </singleXmlCell>
  <singleXmlCell id="78" xr6:uid="{00000000-000C-0000-FFFF-FFFF4D000000}" r="E16" connectionId="4">
    <xmlCellPr id="1" xr6:uid="{00000000-0010-0000-4D00-000001000000}" uniqueName="HH">
      <xmlPr mapId="5" xpath="/Root/Dni/D13/CasVykonavaniaPrac/Do/HH" xmlDataType="string"/>
    </xmlCellPr>
  </singleXmlCell>
  <singleXmlCell id="79" xr6:uid="{00000000-000C-0000-FFFF-FFFF4E000000}" r="F16" connectionId="4">
    <xmlCellPr id="1" xr6:uid="{00000000-0010-0000-4E00-000001000000}" uniqueName="MM">
      <xmlPr mapId="5" xpath="/Root/Dni/D13/CasVykonavaniaPrac/Do/MM" xmlDataType="string"/>
    </xmlCellPr>
  </singleXmlCell>
  <singleXmlCell id="80" xr6:uid="{00000000-000C-0000-FFFF-FFFF4F000000}" r="L16" connectionId="4">
    <xmlCellPr id="1" xr6:uid="{00000000-0010-0000-4F00-000001000000}" uniqueName="OdpracovanaDoba">
      <xmlPr mapId="5" xpath="/Root/Dni/D13/OdpracovanaDoba" xmlDataType="string"/>
    </xmlCellPr>
  </singleXmlCell>
  <singleXmlCell id="81" xr6:uid="{00000000-000C-0000-FFFF-FFFF50000000}" r="H16" connectionId="4">
    <xmlCellPr id="1" xr6:uid="{00000000-0010-0000-5000-000001000000}" uniqueName="Poznamka">
      <xmlPr mapId="5" xpath="/Root/Dni/D13/Poznamka" xmlDataType="string"/>
    </xmlCellPr>
  </singleXmlCell>
  <singleXmlCell id="82" xr6:uid="{00000000-000C-0000-FFFF-FFFF51000000}" r="C17" connectionId="4">
    <xmlCellPr id="1" xr6:uid="{00000000-0010-0000-5100-000001000000}" uniqueName="HH">
      <xmlPr mapId="5" xpath="/Root/Dni/D14/CasVykonavaniaPrac/Od/HH" xmlDataType="string"/>
    </xmlCellPr>
  </singleXmlCell>
  <singleXmlCell id="83" xr6:uid="{00000000-000C-0000-FFFF-FFFF52000000}" r="D17" connectionId="4">
    <xmlCellPr id="1" xr6:uid="{00000000-0010-0000-5200-000001000000}" uniqueName="MM">
      <xmlPr mapId="5" xpath="/Root/Dni/D14/CasVykonavaniaPrac/Od/MM" xmlDataType="string"/>
    </xmlCellPr>
  </singleXmlCell>
  <singleXmlCell id="84" xr6:uid="{00000000-000C-0000-FFFF-FFFF53000000}" r="E17" connectionId="4">
    <xmlCellPr id="1" xr6:uid="{00000000-0010-0000-5300-000001000000}" uniqueName="HH">
      <xmlPr mapId="5" xpath="/Root/Dni/D14/CasVykonavaniaPrac/Do/HH" xmlDataType="string"/>
    </xmlCellPr>
  </singleXmlCell>
  <singleXmlCell id="85" xr6:uid="{00000000-000C-0000-FFFF-FFFF54000000}" r="F17" connectionId="4">
    <xmlCellPr id="1" xr6:uid="{00000000-0010-0000-5400-000001000000}" uniqueName="MM">
      <xmlPr mapId="5" xpath="/Root/Dni/D14/CasVykonavaniaPrac/Do/MM" xmlDataType="string"/>
    </xmlCellPr>
  </singleXmlCell>
  <singleXmlCell id="86" xr6:uid="{00000000-000C-0000-FFFF-FFFF55000000}" r="L17" connectionId="4">
    <xmlCellPr id="1" xr6:uid="{00000000-0010-0000-5500-000001000000}" uniqueName="OdpracovanaDoba">
      <xmlPr mapId="5" xpath="/Root/Dni/D14/OdpracovanaDoba" xmlDataType="string"/>
    </xmlCellPr>
  </singleXmlCell>
  <singleXmlCell id="87" xr6:uid="{00000000-000C-0000-FFFF-FFFF56000000}" r="H17" connectionId="4">
    <xmlCellPr id="1" xr6:uid="{00000000-0010-0000-5600-000001000000}" uniqueName="Poznamka">
      <xmlPr mapId="5" xpath="/Root/Dni/D14/Poznamka" xmlDataType="string"/>
    </xmlCellPr>
  </singleXmlCell>
  <singleXmlCell id="88" xr6:uid="{00000000-000C-0000-FFFF-FFFF57000000}" r="C18" connectionId="4">
    <xmlCellPr id="1" xr6:uid="{00000000-0010-0000-5700-000001000000}" uniqueName="HH">
      <xmlPr mapId="5" xpath="/Root/Dni/D15/CasVykonavaniaPrac/Od/HH" xmlDataType="integer"/>
    </xmlCellPr>
  </singleXmlCell>
  <singleXmlCell id="89" xr6:uid="{00000000-000C-0000-FFFF-FFFF58000000}" r="D18" connectionId="4">
    <xmlCellPr id="1" xr6:uid="{00000000-0010-0000-5800-000001000000}" uniqueName="MM">
      <xmlPr mapId="5" xpath="/Root/Dni/D15/CasVykonavaniaPrac/Od/MM" xmlDataType="integer"/>
    </xmlCellPr>
  </singleXmlCell>
  <singleXmlCell id="90" xr6:uid="{00000000-000C-0000-FFFF-FFFF59000000}" r="E18" connectionId="4">
    <xmlCellPr id="1" xr6:uid="{00000000-0010-0000-5900-000001000000}" uniqueName="HH">
      <xmlPr mapId="5" xpath="/Root/Dni/D15/CasVykonavaniaPrac/Do/HH" xmlDataType="integer"/>
    </xmlCellPr>
  </singleXmlCell>
  <singleXmlCell id="91" xr6:uid="{00000000-000C-0000-FFFF-FFFF5A000000}" r="F18" connectionId="4">
    <xmlCellPr id="1" xr6:uid="{00000000-0010-0000-5A00-000001000000}" uniqueName="MM">
      <xmlPr mapId="5" xpath="/Root/Dni/D15/CasVykonavaniaPrac/Do/MM" xmlDataType="integer"/>
    </xmlCellPr>
  </singleXmlCell>
  <singleXmlCell id="92" xr6:uid="{00000000-000C-0000-FFFF-FFFF5B000000}" r="L18" connectionId="4">
    <xmlCellPr id="1" xr6:uid="{00000000-0010-0000-5B00-000001000000}" uniqueName="OdpracovanaDoba">
      <xmlPr mapId="5" xpath="/Root/Dni/D15/OdpracovanaDoba" xmlDataType="string"/>
    </xmlCellPr>
  </singleXmlCell>
  <singleXmlCell id="93" xr6:uid="{00000000-000C-0000-FFFF-FFFF5C000000}" r="H18" connectionId="4">
    <xmlCellPr id="1" xr6:uid="{00000000-0010-0000-5C00-000001000000}" uniqueName="Poznamka">
      <xmlPr mapId="5" xpath="/Root/Dni/D15/Poznamka" xmlDataType="string"/>
    </xmlCellPr>
  </singleXmlCell>
  <singleXmlCell id="94" xr6:uid="{00000000-000C-0000-FFFF-FFFF5D000000}" r="C19" connectionId="4">
    <xmlCellPr id="1" xr6:uid="{00000000-0010-0000-5D00-000001000000}" uniqueName="HH">
      <xmlPr mapId="5" xpath="/Root/Dni/D16/CasVykonavaniaPrac/Od/HH" xmlDataType="integer"/>
    </xmlCellPr>
  </singleXmlCell>
  <singleXmlCell id="95" xr6:uid="{00000000-000C-0000-FFFF-FFFF5E000000}" r="D19" connectionId="4">
    <xmlCellPr id="1" xr6:uid="{00000000-0010-0000-5E00-000001000000}" uniqueName="MM">
      <xmlPr mapId="5" xpath="/Root/Dni/D16/CasVykonavaniaPrac/Od/MM" xmlDataType="integer"/>
    </xmlCellPr>
  </singleXmlCell>
  <singleXmlCell id="96" xr6:uid="{00000000-000C-0000-FFFF-FFFF5F000000}" r="E19" connectionId="4">
    <xmlCellPr id="1" xr6:uid="{00000000-0010-0000-5F00-000001000000}" uniqueName="HH">
      <xmlPr mapId="5" xpath="/Root/Dni/D16/CasVykonavaniaPrac/Do/HH" xmlDataType="integer"/>
    </xmlCellPr>
  </singleXmlCell>
  <singleXmlCell id="97" xr6:uid="{00000000-000C-0000-FFFF-FFFF60000000}" r="F19" connectionId="4">
    <xmlCellPr id="1" xr6:uid="{00000000-0010-0000-6000-000001000000}" uniqueName="MM">
      <xmlPr mapId="5" xpath="/Root/Dni/D16/CasVykonavaniaPrac/Do/MM" xmlDataType="integer"/>
    </xmlCellPr>
  </singleXmlCell>
  <singleXmlCell id="98" xr6:uid="{00000000-000C-0000-FFFF-FFFF61000000}" r="L19" connectionId="4">
    <xmlCellPr id="1" xr6:uid="{00000000-0010-0000-6100-000001000000}" uniqueName="OdpracovanaDoba">
      <xmlPr mapId="5" xpath="/Root/Dni/D16/OdpracovanaDoba" xmlDataType="string"/>
    </xmlCellPr>
  </singleXmlCell>
  <singleXmlCell id="99" xr6:uid="{00000000-000C-0000-FFFF-FFFF62000000}" r="H19" connectionId="4">
    <xmlCellPr id="1" xr6:uid="{00000000-0010-0000-6200-000001000000}" uniqueName="Poznamka">
      <xmlPr mapId="5" xpath="/Root/Dni/D16/Poznamka" xmlDataType="string"/>
    </xmlCellPr>
  </singleXmlCell>
  <singleXmlCell id="100" xr6:uid="{00000000-000C-0000-FFFF-FFFF63000000}" r="C20" connectionId="4">
    <xmlCellPr id="1" xr6:uid="{00000000-0010-0000-6300-000001000000}" uniqueName="HH">
      <xmlPr mapId="5" xpath="/Root/Dni/D17/CasVykonavaniaPrac/Od/HH" xmlDataType="integer"/>
    </xmlCellPr>
  </singleXmlCell>
  <singleXmlCell id="101" xr6:uid="{00000000-000C-0000-FFFF-FFFF64000000}" r="D20" connectionId="4">
    <xmlCellPr id="1" xr6:uid="{00000000-0010-0000-6400-000001000000}" uniqueName="MM">
      <xmlPr mapId="5" xpath="/Root/Dni/D17/CasVykonavaniaPrac/Od/MM" xmlDataType="integer"/>
    </xmlCellPr>
  </singleXmlCell>
  <singleXmlCell id="102" xr6:uid="{00000000-000C-0000-FFFF-FFFF65000000}" r="E20" connectionId="4">
    <xmlCellPr id="1" xr6:uid="{00000000-0010-0000-6500-000001000000}" uniqueName="HH">
      <xmlPr mapId="5" xpath="/Root/Dni/D17/CasVykonavaniaPrac/Do/HH" xmlDataType="integer"/>
    </xmlCellPr>
  </singleXmlCell>
  <singleXmlCell id="103" xr6:uid="{00000000-000C-0000-FFFF-FFFF66000000}" r="F20" connectionId="4">
    <xmlCellPr id="1" xr6:uid="{00000000-0010-0000-6600-000001000000}" uniqueName="MM">
      <xmlPr mapId="5" xpath="/Root/Dni/D17/CasVykonavaniaPrac/Do/MM" xmlDataType="integer"/>
    </xmlCellPr>
  </singleXmlCell>
  <singleXmlCell id="104" xr6:uid="{00000000-000C-0000-FFFF-FFFF67000000}" r="L20" connectionId="4">
    <xmlCellPr id="1" xr6:uid="{00000000-0010-0000-6700-000001000000}" uniqueName="OdpracovanaDoba">
      <xmlPr mapId="5" xpath="/Root/Dni/D17/OdpracovanaDoba" xmlDataType="string"/>
    </xmlCellPr>
  </singleXmlCell>
  <singleXmlCell id="105" xr6:uid="{00000000-000C-0000-FFFF-FFFF68000000}" r="H20" connectionId="4">
    <xmlCellPr id="1" xr6:uid="{00000000-0010-0000-6800-000001000000}" uniqueName="Poznamka">
      <xmlPr mapId="5" xpath="/Root/Dni/D17/Poznamka" xmlDataType="string"/>
    </xmlCellPr>
  </singleXmlCell>
  <singleXmlCell id="106" xr6:uid="{00000000-000C-0000-FFFF-FFFF69000000}" r="C21" connectionId="4">
    <xmlCellPr id="1" xr6:uid="{00000000-0010-0000-6900-000001000000}" uniqueName="HH">
      <xmlPr mapId="5" xpath="/Root/Dni/D18/CasVykonavaniaPrac/Od/HH" xmlDataType="integer"/>
    </xmlCellPr>
  </singleXmlCell>
  <singleXmlCell id="107" xr6:uid="{00000000-000C-0000-FFFF-FFFF6A000000}" r="D21" connectionId="4">
    <xmlCellPr id="1" xr6:uid="{00000000-0010-0000-6A00-000001000000}" uniqueName="MM">
      <xmlPr mapId="5" xpath="/Root/Dni/D18/CasVykonavaniaPrac/Od/MM" xmlDataType="integer"/>
    </xmlCellPr>
  </singleXmlCell>
  <singleXmlCell id="108" xr6:uid="{00000000-000C-0000-FFFF-FFFF6B000000}" r="E21" connectionId="4">
    <xmlCellPr id="1" xr6:uid="{00000000-0010-0000-6B00-000001000000}" uniqueName="HH">
      <xmlPr mapId="5" xpath="/Root/Dni/D18/CasVykonavaniaPrac/Do/HH" xmlDataType="integer"/>
    </xmlCellPr>
  </singleXmlCell>
  <singleXmlCell id="109" xr6:uid="{00000000-000C-0000-FFFF-FFFF6C000000}" r="F21" connectionId="4">
    <xmlCellPr id="1" xr6:uid="{00000000-0010-0000-6C00-000001000000}" uniqueName="MM">
      <xmlPr mapId="5" xpath="/Root/Dni/D18/CasVykonavaniaPrac/Do/MM" xmlDataType="integer"/>
    </xmlCellPr>
  </singleXmlCell>
  <singleXmlCell id="110" xr6:uid="{00000000-000C-0000-FFFF-FFFF6D000000}" r="L21" connectionId="4">
    <xmlCellPr id="1" xr6:uid="{00000000-0010-0000-6D00-000001000000}" uniqueName="OdpracovanaDoba">
      <xmlPr mapId="5" xpath="/Root/Dni/D18/OdpracovanaDoba" xmlDataType="string"/>
    </xmlCellPr>
  </singleXmlCell>
  <singleXmlCell id="111" xr6:uid="{00000000-000C-0000-FFFF-FFFF6E000000}" r="H21" connectionId="4">
    <xmlCellPr id="1" xr6:uid="{00000000-0010-0000-6E00-000001000000}" uniqueName="Poznamka">
      <xmlPr mapId="5" xpath="/Root/Dni/D18/Poznamka" xmlDataType="string"/>
    </xmlCellPr>
  </singleXmlCell>
  <singleXmlCell id="112" xr6:uid="{00000000-000C-0000-FFFF-FFFF6F000000}" r="C22" connectionId="4">
    <xmlCellPr id="1" xr6:uid="{00000000-0010-0000-6F00-000001000000}" uniqueName="HH">
      <xmlPr mapId="5" xpath="/Root/Dni/D19/CasVykonavaniaPrac/Od/HH" xmlDataType="integer"/>
    </xmlCellPr>
  </singleXmlCell>
  <singleXmlCell id="113" xr6:uid="{00000000-000C-0000-FFFF-FFFF70000000}" r="D22" connectionId="4">
    <xmlCellPr id="1" xr6:uid="{00000000-0010-0000-7000-000001000000}" uniqueName="MM">
      <xmlPr mapId="5" xpath="/Root/Dni/D19/CasVykonavaniaPrac/Od/MM" xmlDataType="integer"/>
    </xmlCellPr>
  </singleXmlCell>
  <singleXmlCell id="114" xr6:uid="{00000000-000C-0000-FFFF-FFFF71000000}" r="E22" connectionId="4">
    <xmlCellPr id="1" xr6:uid="{00000000-0010-0000-7100-000001000000}" uniqueName="HH">
      <xmlPr mapId="5" xpath="/Root/Dni/D19/CasVykonavaniaPrac/Do/HH" xmlDataType="integer"/>
    </xmlCellPr>
  </singleXmlCell>
  <singleXmlCell id="115" xr6:uid="{00000000-000C-0000-FFFF-FFFF72000000}" r="F22" connectionId="4">
    <xmlCellPr id="1" xr6:uid="{00000000-0010-0000-7200-000001000000}" uniqueName="MM">
      <xmlPr mapId="5" xpath="/Root/Dni/D19/CasVykonavaniaPrac/Do/MM" xmlDataType="integer"/>
    </xmlCellPr>
  </singleXmlCell>
  <singleXmlCell id="116" xr6:uid="{00000000-000C-0000-FFFF-FFFF73000000}" r="L22" connectionId="4">
    <xmlCellPr id="1" xr6:uid="{00000000-0010-0000-7300-000001000000}" uniqueName="OdpracovanaDoba">
      <xmlPr mapId="5" xpath="/Root/Dni/D19/OdpracovanaDoba" xmlDataType="string"/>
    </xmlCellPr>
  </singleXmlCell>
  <singleXmlCell id="117" xr6:uid="{00000000-000C-0000-FFFF-FFFF74000000}" r="H22" connectionId="4">
    <xmlCellPr id="1" xr6:uid="{00000000-0010-0000-7400-000001000000}" uniqueName="Poznamka">
      <xmlPr mapId="5" xpath="/Root/Dni/D19/Poznamka" xmlDataType="string"/>
    </xmlCellPr>
  </singleXmlCell>
  <singleXmlCell id="118" xr6:uid="{00000000-000C-0000-FFFF-FFFF75000000}" r="C23" connectionId="4">
    <xmlCellPr id="1" xr6:uid="{00000000-0010-0000-7500-000001000000}" uniqueName="HH">
      <xmlPr mapId="5" xpath="/Root/Dni/D20/CasVykonavaniaPrac/Od/HH" xmlDataType="string"/>
    </xmlCellPr>
  </singleXmlCell>
  <singleXmlCell id="119" xr6:uid="{00000000-000C-0000-FFFF-FFFF76000000}" r="D23" connectionId="4">
    <xmlCellPr id="1" xr6:uid="{00000000-0010-0000-7600-000001000000}" uniqueName="MM">
      <xmlPr mapId="5" xpath="/Root/Dni/D20/CasVykonavaniaPrac/Od/MM" xmlDataType="string"/>
    </xmlCellPr>
  </singleXmlCell>
  <singleXmlCell id="120" xr6:uid="{00000000-000C-0000-FFFF-FFFF77000000}" r="E23" connectionId="4">
    <xmlCellPr id="1" xr6:uid="{00000000-0010-0000-7700-000001000000}" uniqueName="HH">
      <xmlPr mapId="5" xpath="/Root/Dni/D20/CasVykonavaniaPrac/Do/HH" xmlDataType="string"/>
    </xmlCellPr>
  </singleXmlCell>
  <singleXmlCell id="121" xr6:uid="{00000000-000C-0000-FFFF-FFFF78000000}" r="F23" connectionId="4">
    <xmlCellPr id="1" xr6:uid="{00000000-0010-0000-7800-000001000000}" uniqueName="MM">
      <xmlPr mapId="5" xpath="/Root/Dni/D20/CasVykonavaniaPrac/Do/MM" xmlDataType="string"/>
    </xmlCellPr>
  </singleXmlCell>
  <singleXmlCell id="122" xr6:uid="{00000000-000C-0000-FFFF-FFFF79000000}" r="L23" connectionId="4">
    <xmlCellPr id="1" xr6:uid="{00000000-0010-0000-7900-000001000000}" uniqueName="OdpracovanaDoba">
      <xmlPr mapId="5" xpath="/Root/Dni/D20/OdpracovanaDoba" xmlDataType="string"/>
    </xmlCellPr>
  </singleXmlCell>
  <singleXmlCell id="123" xr6:uid="{00000000-000C-0000-FFFF-FFFF7A000000}" r="H23" connectionId="4">
    <xmlCellPr id="1" xr6:uid="{00000000-0010-0000-7A00-000001000000}" uniqueName="Poznamka">
      <xmlPr mapId="5" xpath="/Root/Dni/D20/Poznamka" xmlDataType="string"/>
    </xmlCellPr>
  </singleXmlCell>
  <singleXmlCell id="124" xr6:uid="{00000000-000C-0000-FFFF-FFFF7B000000}" r="C24" connectionId="4">
    <xmlCellPr id="1" xr6:uid="{00000000-0010-0000-7B00-000001000000}" uniqueName="HH">
      <xmlPr mapId="5" xpath="/Root/Dni/D21/CasVykonavaniaPrac/Od/HH" xmlDataType="string"/>
    </xmlCellPr>
  </singleXmlCell>
  <singleXmlCell id="125" xr6:uid="{00000000-000C-0000-FFFF-FFFF7C000000}" r="D24" connectionId="4">
    <xmlCellPr id="1" xr6:uid="{00000000-0010-0000-7C00-000001000000}" uniqueName="MM">
      <xmlPr mapId="5" xpath="/Root/Dni/D21/CasVykonavaniaPrac/Od/MM" xmlDataType="string"/>
    </xmlCellPr>
  </singleXmlCell>
  <singleXmlCell id="126" xr6:uid="{00000000-000C-0000-FFFF-FFFF7D000000}" r="E24" connectionId="4">
    <xmlCellPr id="1" xr6:uid="{00000000-0010-0000-7D00-000001000000}" uniqueName="HH">
      <xmlPr mapId="5" xpath="/Root/Dni/D21/CasVykonavaniaPrac/Do/HH" xmlDataType="string"/>
    </xmlCellPr>
  </singleXmlCell>
  <singleXmlCell id="127" xr6:uid="{00000000-000C-0000-FFFF-FFFF7E000000}" r="F24" connectionId="4">
    <xmlCellPr id="1" xr6:uid="{00000000-0010-0000-7E00-000001000000}" uniqueName="MM">
      <xmlPr mapId="5" xpath="/Root/Dni/D21/CasVykonavaniaPrac/Do/MM" xmlDataType="string"/>
    </xmlCellPr>
  </singleXmlCell>
  <singleXmlCell id="128" xr6:uid="{00000000-000C-0000-FFFF-FFFF7F000000}" r="L24" connectionId="4">
    <xmlCellPr id="1" xr6:uid="{00000000-0010-0000-7F00-000001000000}" uniqueName="OdpracovanaDoba">
      <xmlPr mapId="5" xpath="/Root/Dni/D21/OdpracovanaDoba" xmlDataType="string"/>
    </xmlCellPr>
  </singleXmlCell>
  <singleXmlCell id="129" xr6:uid="{00000000-000C-0000-FFFF-FFFF80000000}" r="H24" connectionId="4">
    <xmlCellPr id="1" xr6:uid="{00000000-0010-0000-8000-000001000000}" uniqueName="Poznamka">
      <xmlPr mapId="5" xpath="/Root/Dni/D21/Poznamka" xmlDataType="string"/>
    </xmlCellPr>
  </singleXmlCell>
  <singleXmlCell id="130" xr6:uid="{00000000-000C-0000-FFFF-FFFF81000000}" r="C25" connectionId="4">
    <xmlCellPr id="1" xr6:uid="{00000000-0010-0000-8100-000001000000}" uniqueName="HH">
      <xmlPr mapId="5" xpath="/Root/Dni/D22/CasVykonavaniaPrac/Od/HH" xmlDataType="integer"/>
    </xmlCellPr>
  </singleXmlCell>
  <singleXmlCell id="131" xr6:uid="{00000000-000C-0000-FFFF-FFFF82000000}" r="D25" connectionId="4">
    <xmlCellPr id="1" xr6:uid="{00000000-0010-0000-8200-000001000000}" uniqueName="MM">
      <xmlPr mapId="5" xpath="/Root/Dni/D22/CasVykonavaniaPrac/Od/MM" xmlDataType="integer"/>
    </xmlCellPr>
  </singleXmlCell>
  <singleXmlCell id="132" xr6:uid="{00000000-000C-0000-FFFF-FFFF83000000}" r="E25" connectionId="4">
    <xmlCellPr id="1" xr6:uid="{00000000-0010-0000-8300-000001000000}" uniqueName="HH">
      <xmlPr mapId="5" xpath="/Root/Dni/D22/CasVykonavaniaPrac/Do/HH" xmlDataType="integer"/>
    </xmlCellPr>
  </singleXmlCell>
  <singleXmlCell id="133" xr6:uid="{00000000-000C-0000-FFFF-FFFF84000000}" r="F25" connectionId="4">
    <xmlCellPr id="1" xr6:uid="{00000000-0010-0000-8400-000001000000}" uniqueName="MM">
      <xmlPr mapId="5" xpath="/Root/Dni/D22/CasVykonavaniaPrac/Do/MM" xmlDataType="integer"/>
    </xmlCellPr>
  </singleXmlCell>
  <singleXmlCell id="134" xr6:uid="{00000000-000C-0000-FFFF-FFFF85000000}" r="L25" connectionId="4">
    <xmlCellPr id="1" xr6:uid="{00000000-0010-0000-8500-000001000000}" uniqueName="OdpracovanaDoba">
      <xmlPr mapId="5" xpath="/Root/Dni/D22/OdpracovanaDoba" xmlDataType="string"/>
    </xmlCellPr>
  </singleXmlCell>
  <singleXmlCell id="135" xr6:uid="{00000000-000C-0000-FFFF-FFFF86000000}" r="H25" connectionId="4">
    <xmlCellPr id="1" xr6:uid="{00000000-0010-0000-8600-000001000000}" uniqueName="Poznamka">
      <xmlPr mapId="5" xpath="/Root/Dni/D22/Poznamka" xmlDataType="string"/>
    </xmlCellPr>
  </singleXmlCell>
  <singleXmlCell id="136" xr6:uid="{00000000-000C-0000-FFFF-FFFF87000000}" r="C26" connectionId="4">
    <xmlCellPr id="1" xr6:uid="{00000000-0010-0000-8700-000001000000}" uniqueName="HH">
      <xmlPr mapId="5" xpath="/Root/Dni/D23/CasVykonavaniaPrac/Od/HH" xmlDataType="integer"/>
    </xmlCellPr>
  </singleXmlCell>
  <singleXmlCell id="137" xr6:uid="{00000000-000C-0000-FFFF-FFFF88000000}" r="D26" connectionId="4">
    <xmlCellPr id="1" xr6:uid="{00000000-0010-0000-8800-000001000000}" uniqueName="MM">
      <xmlPr mapId="5" xpath="/Root/Dni/D23/CasVykonavaniaPrac/Od/MM" xmlDataType="integer"/>
    </xmlCellPr>
  </singleXmlCell>
  <singleXmlCell id="138" xr6:uid="{00000000-000C-0000-FFFF-FFFF89000000}" r="E26" connectionId="4">
    <xmlCellPr id="1" xr6:uid="{00000000-0010-0000-8900-000001000000}" uniqueName="HH">
      <xmlPr mapId="5" xpath="/Root/Dni/D23/CasVykonavaniaPrac/Do/HH" xmlDataType="integer"/>
    </xmlCellPr>
  </singleXmlCell>
  <singleXmlCell id="139" xr6:uid="{00000000-000C-0000-FFFF-FFFF8A000000}" r="F26" connectionId="4">
    <xmlCellPr id="1" xr6:uid="{00000000-0010-0000-8A00-000001000000}" uniqueName="MM">
      <xmlPr mapId="5" xpath="/Root/Dni/D23/CasVykonavaniaPrac/Do/MM" xmlDataType="integer"/>
    </xmlCellPr>
  </singleXmlCell>
  <singleXmlCell id="140" xr6:uid="{00000000-000C-0000-FFFF-FFFF8B000000}" r="L26" connectionId="4">
    <xmlCellPr id="1" xr6:uid="{00000000-0010-0000-8B00-000001000000}" uniqueName="OdpracovanaDoba">
      <xmlPr mapId="5" xpath="/Root/Dni/D23/OdpracovanaDoba" xmlDataType="string"/>
    </xmlCellPr>
  </singleXmlCell>
  <singleXmlCell id="141" xr6:uid="{00000000-000C-0000-FFFF-FFFF8C000000}" r="H26" connectionId="4">
    <xmlCellPr id="1" xr6:uid="{00000000-0010-0000-8C00-000001000000}" uniqueName="Poznamka">
      <xmlPr mapId="5" xpath="/Root/Dni/D23/Poznamka" xmlDataType="string"/>
    </xmlCellPr>
  </singleXmlCell>
  <singleXmlCell id="142" xr6:uid="{00000000-000C-0000-FFFF-FFFF8D000000}" r="C27" connectionId="4">
    <xmlCellPr id="1" xr6:uid="{00000000-0010-0000-8D00-000001000000}" uniqueName="HH">
      <xmlPr mapId="5" xpath="/Root/Dni/D24/CasVykonavaniaPrac/Od/HH" xmlDataType="integer"/>
    </xmlCellPr>
  </singleXmlCell>
  <singleXmlCell id="143" xr6:uid="{00000000-000C-0000-FFFF-FFFF8E000000}" r="D27" connectionId="4">
    <xmlCellPr id="1" xr6:uid="{00000000-0010-0000-8E00-000001000000}" uniqueName="MM">
      <xmlPr mapId="5" xpath="/Root/Dni/D24/CasVykonavaniaPrac/Od/MM" xmlDataType="integer"/>
    </xmlCellPr>
  </singleXmlCell>
  <singleXmlCell id="144" xr6:uid="{00000000-000C-0000-FFFF-FFFF8F000000}" r="E27" connectionId="4">
    <xmlCellPr id="1" xr6:uid="{00000000-0010-0000-8F00-000001000000}" uniqueName="HH">
      <xmlPr mapId="5" xpath="/Root/Dni/D24/CasVykonavaniaPrac/Do/HH" xmlDataType="integer"/>
    </xmlCellPr>
  </singleXmlCell>
  <singleXmlCell id="145" xr6:uid="{00000000-000C-0000-FFFF-FFFF90000000}" r="F27" connectionId="4">
    <xmlCellPr id="1" xr6:uid="{00000000-0010-0000-9000-000001000000}" uniqueName="MM">
      <xmlPr mapId="5" xpath="/Root/Dni/D24/CasVykonavaniaPrac/Do/MM" xmlDataType="integer"/>
    </xmlCellPr>
  </singleXmlCell>
  <singleXmlCell id="146" xr6:uid="{00000000-000C-0000-FFFF-FFFF91000000}" r="L27" connectionId="4">
    <xmlCellPr id="1" xr6:uid="{00000000-0010-0000-9100-000001000000}" uniqueName="OdpracovanaDoba">
      <xmlPr mapId="5" xpath="/Root/Dni/D24/OdpracovanaDoba" xmlDataType="string"/>
    </xmlCellPr>
  </singleXmlCell>
  <singleXmlCell id="147" xr6:uid="{00000000-000C-0000-FFFF-FFFF92000000}" r="H27" connectionId="4">
    <xmlCellPr id="1" xr6:uid="{00000000-0010-0000-9200-000001000000}" uniqueName="Poznamka">
      <xmlPr mapId="5" xpath="/Root/Dni/D24/Poznamka" xmlDataType="string"/>
    </xmlCellPr>
  </singleXmlCell>
  <singleXmlCell id="148" xr6:uid="{00000000-000C-0000-FFFF-FFFF93000000}" r="C28" connectionId="4">
    <xmlCellPr id="1" xr6:uid="{00000000-0010-0000-9300-000001000000}" uniqueName="HH">
      <xmlPr mapId="5" xpath="/Root/Dni/D25/CasVykonavaniaPrac/Od/HH" xmlDataType="integer"/>
    </xmlCellPr>
  </singleXmlCell>
  <singleXmlCell id="149" xr6:uid="{00000000-000C-0000-FFFF-FFFF94000000}" r="D28" connectionId="4">
    <xmlCellPr id="1" xr6:uid="{00000000-0010-0000-9400-000001000000}" uniqueName="MM">
      <xmlPr mapId="5" xpath="/Root/Dni/D25/CasVykonavaniaPrac/Od/MM" xmlDataType="integer"/>
    </xmlCellPr>
  </singleXmlCell>
  <singleXmlCell id="150" xr6:uid="{00000000-000C-0000-FFFF-FFFF95000000}" r="E28" connectionId="4">
    <xmlCellPr id="1" xr6:uid="{00000000-0010-0000-9500-000001000000}" uniqueName="HH">
      <xmlPr mapId="5" xpath="/Root/Dni/D25/CasVykonavaniaPrac/Do/HH" xmlDataType="integer"/>
    </xmlCellPr>
  </singleXmlCell>
  <singleXmlCell id="151" xr6:uid="{00000000-000C-0000-FFFF-FFFF96000000}" r="F28" connectionId="4">
    <xmlCellPr id="1" xr6:uid="{00000000-0010-0000-9600-000001000000}" uniqueName="MM">
      <xmlPr mapId="5" xpath="/Root/Dni/D25/CasVykonavaniaPrac/Do/MM" xmlDataType="integer"/>
    </xmlCellPr>
  </singleXmlCell>
  <singleXmlCell id="152" xr6:uid="{00000000-000C-0000-FFFF-FFFF97000000}" r="L28" connectionId="4">
    <xmlCellPr id="1" xr6:uid="{00000000-0010-0000-9700-000001000000}" uniqueName="OdpracovanaDoba">
      <xmlPr mapId="5" xpath="/Root/Dni/D25/OdpracovanaDoba" xmlDataType="string"/>
    </xmlCellPr>
  </singleXmlCell>
  <singleXmlCell id="153" xr6:uid="{00000000-000C-0000-FFFF-FFFF98000000}" r="H28" connectionId="4">
    <xmlCellPr id="1" xr6:uid="{00000000-0010-0000-9800-000001000000}" uniqueName="Poznamka">
      <xmlPr mapId="5" xpath="/Root/Dni/D25/Poznamka" xmlDataType="string"/>
    </xmlCellPr>
  </singleXmlCell>
  <singleXmlCell id="154" xr6:uid="{00000000-000C-0000-FFFF-FFFF99000000}" r="C29" connectionId="4">
    <xmlCellPr id="1" xr6:uid="{00000000-0010-0000-9900-000001000000}" uniqueName="HH">
      <xmlPr mapId="5" xpath="/Root/Dni/D26/CasVykonavaniaPrac/Od/HH" xmlDataType="integer"/>
    </xmlCellPr>
  </singleXmlCell>
  <singleXmlCell id="155" xr6:uid="{00000000-000C-0000-FFFF-FFFF9A000000}" r="D29" connectionId="4">
    <xmlCellPr id="1" xr6:uid="{00000000-0010-0000-9A00-000001000000}" uniqueName="MM">
      <xmlPr mapId="5" xpath="/Root/Dni/D26/CasVykonavaniaPrac/Od/MM" xmlDataType="integer"/>
    </xmlCellPr>
  </singleXmlCell>
  <singleXmlCell id="156" xr6:uid="{00000000-000C-0000-FFFF-FFFF9B000000}" r="E29" connectionId="4">
    <xmlCellPr id="1" xr6:uid="{00000000-0010-0000-9B00-000001000000}" uniqueName="HH">
      <xmlPr mapId="5" xpath="/Root/Dni/D26/CasVykonavaniaPrac/Do/HH" xmlDataType="integer"/>
    </xmlCellPr>
  </singleXmlCell>
  <singleXmlCell id="157" xr6:uid="{00000000-000C-0000-FFFF-FFFF9C000000}" r="F29" connectionId="4">
    <xmlCellPr id="1" xr6:uid="{00000000-0010-0000-9C00-000001000000}" uniqueName="MM">
      <xmlPr mapId="5" xpath="/Root/Dni/D26/CasVykonavaniaPrac/Do/MM" xmlDataType="integer"/>
    </xmlCellPr>
  </singleXmlCell>
  <singleXmlCell id="158" xr6:uid="{00000000-000C-0000-FFFF-FFFF9D000000}" r="L29" connectionId="4">
    <xmlCellPr id="1" xr6:uid="{00000000-0010-0000-9D00-000001000000}" uniqueName="OdpracovanaDoba">
      <xmlPr mapId="5" xpath="/Root/Dni/D26/OdpracovanaDoba" xmlDataType="string"/>
    </xmlCellPr>
  </singleXmlCell>
  <singleXmlCell id="159" xr6:uid="{00000000-000C-0000-FFFF-FFFF9E000000}" r="H29" connectionId="4">
    <xmlCellPr id="1" xr6:uid="{00000000-0010-0000-9E00-000001000000}" uniqueName="Poznamka">
      <xmlPr mapId="5" xpath="/Root/Dni/D26/Poznamka" xmlDataType="string"/>
    </xmlCellPr>
  </singleXmlCell>
  <singleXmlCell id="160" xr6:uid="{00000000-000C-0000-FFFF-FFFF9F000000}" r="C30" connectionId="4">
    <xmlCellPr id="1" xr6:uid="{00000000-0010-0000-9F00-000001000000}" uniqueName="HH">
      <xmlPr mapId="5" xpath="/Root/Dni/D27/CasVykonavaniaPrac/Od/HH" xmlDataType="string"/>
    </xmlCellPr>
  </singleXmlCell>
  <singleXmlCell id="161" xr6:uid="{00000000-000C-0000-FFFF-FFFFA0000000}" r="D30" connectionId="4">
    <xmlCellPr id="1" xr6:uid="{00000000-0010-0000-A000-000001000000}" uniqueName="MM">
      <xmlPr mapId="5" xpath="/Root/Dni/D27/CasVykonavaniaPrac/Od/MM" xmlDataType="string"/>
    </xmlCellPr>
  </singleXmlCell>
  <singleXmlCell id="162" xr6:uid="{00000000-000C-0000-FFFF-FFFFA1000000}" r="E30" connectionId="4">
    <xmlCellPr id="1" xr6:uid="{00000000-0010-0000-A100-000001000000}" uniqueName="HH">
      <xmlPr mapId="5" xpath="/Root/Dni/D27/CasVykonavaniaPrac/Do/HH" xmlDataType="string"/>
    </xmlCellPr>
  </singleXmlCell>
  <singleXmlCell id="163" xr6:uid="{00000000-000C-0000-FFFF-FFFFA2000000}" r="F30" connectionId="4">
    <xmlCellPr id="1" xr6:uid="{00000000-0010-0000-A200-000001000000}" uniqueName="MM">
      <xmlPr mapId="5" xpath="/Root/Dni/D27/CasVykonavaniaPrac/Do/MM" xmlDataType="string"/>
    </xmlCellPr>
  </singleXmlCell>
  <singleXmlCell id="164" xr6:uid="{00000000-000C-0000-FFFF-FFFFA3000000}" r="L30" connectionId="4">
    <xmlCellPr id="1" xr6:uid="{00000000-0010-0000-A300-000001000000}" uniqueName="OdpracovanaDoba">
      <xmlPr mapId="5" xpath="/Root/Dni/D27/OdpracovanaDoba" xmlDataType="string"/>
    </xmlCellPr>
  </singleXmlCell>
  <singleXmlCell id="165" xr6:uid="{00000000-000C-0000-FFFF-FFFFA4000000}" r="H30" connectionId="4">
    <xmlCellPr id="1" xr6:uid="{00000000-0010-0000-A400-000001000000}" uniqueName="Poznamka">
      <xmlPr mapId="5" xpath="/Root/Dni/D27/Poznamka" xmlDataType="string"/>
    </xmlCellPr>
  </singleXmlCell>
  <singleXmlCell id="166" xr6:uid="{00000000-000C-0000-FFFF-FFFFA5000000}" r="C31" connectionId="4">
    <xmlCellPr id="1" xr6:uid="{00000000-0010-0000-A500-000001000000}" uniqueName="HH">
      <xmlPr mapId="5" xpath="/Root/Dni/D28/CasVykonavaniaPrac/Od/HH" xmlDataType="string"/>
    </xmlCellPr>
  </singleXmlCell>
  <singleXmlCell id="167" xr6:uid="{00000000-000C-0000-FFFF-FFFFA6000000}" r="D31" connectionId="4">
    <xmlCellPr id="1" xr6:uid="{00000000-0010-0000-A600-000001000000}" uniqueName="MM">
      <xmlPr mapId="5" xpath="/Root/Dni/D28/CasVykonavaniaPrac/Od/MM" xmlDataType="string"/>
    </xmlCellPr>
  </singleXmlCell>
  <singleXmlCell id="168" xr6:uid="{00000000-000C-0000-FFFF-FFFFA7000000}" r="E31" connectionId="4">
    <xmlCellPr id="1" xr6:uid="{00000000-0010-0000-A700-000001000000}" uniqueName="HH">
      <xmlPr mapId="5" xpath="/Root/Dni/D28/CasVykonavaniaPrac/Do/HH" xmlDataType="string"/>
    </xmlCellPr>
  </singleXmlCell>
  <singleXmlCell id="169" xr6:uid="{00000000-000C-0000-FFFF-FFFFA8000000}" r="F31" connectionId="4">
    <xmlCellPr id="1" xr6:uid="{00000000-0010-0000-A800-000001000000}" uniqueName="MM">
      <xmlPr mapId="5" xpath="/Root/Dni/D28/CasVykonavaniaPrac/Do/MM" xmlDataType="string"/>
    </xmlCellPr>
  </singleXmlCell>
  <singleXmlCell id="170" xr6:uid="{00000000-000C-0000-FFFF-FFFFA9000000}" r="L31" connectionId="4">
    <xmlCellPr id="1" xr6:uid="{00000000-0010-0000-A900-000001000000}" uniqueName="OdpracovanaDoba">
      <xmlPr mapId="5" xpath="/Root/Dni/D28/OdpracovanaDoba" xmlDataType="string"/>
    </xmlCellPr>
  </singleXmlCell>
  <singleXmlCell id="171" xr6:uid="{00000000-000C-0000-FFFF-FFFFAA000000}" r="H31" connectionId="4">
    <xmlCellPr id="1" xr6:uid="{00000000-0010-0000-AA00-000001000000}" uniqueName="Poznamka">
      <xmlPr mapId="5" xpath="/Root/Dni/D28/Poznamka" xmlDataType="string"/>
    </xmlCellPr>
  </singleXmlCell>
  <singleXmlCell id="172" xr6:uid="{00000000-000C-0000-FFFF-FFFFAB000000}" r="C32" connectionId="4">
    <xmlCellPr id="1" xr6:uid="{00000000-0010-0000-AB00-000001000000}" uniqueName="HH">
      <xmlPr mapId="5" xpath="/Root/Dni/D29/CasVykonavaniaPrac/Od/HH" xmlDataType="integer"/>
    </xmlCellPr>
  </singleXmlCell>
  <singleXmlCell id="173" xr6:uid="{00000000-000C-0000-FFFF-FFFFAC000000}" r="D32" connectionId="4">
    <xmlCellPr id="1" xr6:uid="{00000000-0010-0000-AC00-000001000000}" uniqueName="MM">
      <xmlPr mapId="5" xpath="/Root/Dni/D29/CasVykonavaniaPrac/Od/MM" xmlDataType="integer"/>
    </xmlCellPr>
  </singleXmlCell>
  <singleXmlCell id="174" xr6:uid="{00000000-000C-0000-FFFF-FFFFAD000000}" r="E32" connectionId="4">
    <xmlCellPr id="1" xr6:uid="{00000000-0010-0000-AD00-000001000000}" uniqueName="HH">
      <xmlPr mapId="5" xpath="/Root/Dni/D29/CasVykonavaniaPrac/Do/HH" xmlDataType="integer"/>
    </xmlCellPr>
  </singleXmlCell>
  <singleXmlCell id="175" xr6:uid="{00000000-000C-0000-FFFF-FFFFAE000000}" r="F32" connectionId="4">
    <xmlCellPr id="1" xr6:uid="{00000000-0010-0000-AE00-000001000000}" uniqueName="MM">
      <xmlPr mapId="5" xpath="/Root/Dni/D29/CasVykonavaniaPrac/Do/MM" xmlDataType="integer"/>
    </xmlCellPr>
  </singleXmlCell>
  <singleXmlCell id="176" xr6:uid="{00000000-000C-0000-FFFF-FFFFAF000000}" r="L32" connectionId="4">
    <xmlCellPr id="1" xr6:uid="{00000000-0010-0000-AF00-000001000000}" uniqueName="OdpracovanaDoba">
      <xmlPr mapId="5" xpath="/Root/Dni/D29/OdpracovanaDoba" xmlDataType="string"/>
    </xmlCellPr>
  </singleXmlCell>
  <singleXmlCell id="177" xr6:uid="{00000000-000C-0000-FFFF-FFFFB0000000}" r="H32" connectionId="4">
    <xmlCellPr id="1" xr6:uid="{00000000-0010-0000-B000-000001000000}" uniqueName="Poznamka">
      <xmlPr mapId="5" xpath="/Root/Dni/D29/Poznamka" xmlDataType="string"/>
    </xmlCellPr>
  </singleXmlCell>
  <singleXmlCell id="178" xr6:uid="{00000000-000C-0000-FFFF-FFFFB1000000}" r="C33" connectionId="4">
    <xmlCellPr id="1" xr6:uid="{00000000-0010-0000-B100-000001000000}" uniqueName="HH">
      <xmlPr mapId="5" xpath="/Root/Dni/D30/CasVykonavaniaPrac/Od/HH" xmlDataType="integer"/>
    </xmlCellPr>
  </singleXmlCell>
  <singleXmlCell id="179" xr6:uid="{00000000-000C-0000-FFFF-FFFFB2000000}" r="D33" connectionId="4">
    <xmlCellPr id="1" xr6:uid="{00000000-0010-0000-B200-000001000000}" uniqueName="MM">
      <xmlPr mapId="5" xpath="/Root/Dni/D30/CasVykonavaniaPrac/Od/MM" xmlDataType="integer"/>
    </xmlCellPr>
  </singleXmlCell>
  <singleXmlCell id="180" xr6:uid="{00000000-000C-0000-FFFF-FFFFB3000000}" r="E33" connectionId="4">
    <xmlCellPr id="1" xr6:uid="{00000000-0010-0000-B300-000001000000}" uniqueName="HH">
      <xmlPr mapId="5" xpath="/Root/Dni/D30/CasVykonavaniaPrac/Do/HH" xmlDataType="integer"/>
    </xmlCellPr>
  </singleXmlCell>
  <singleXmlCell id="181" xr6:uid="{00000000-000C-0000-FFFF-FFFFB4000000}" r="F33" connectionId="4">
    <xmlCellPr id="1" xr6:uid="{00000000-0010-0000-B400-000001000000}" uniqueName="MM">
      <xmlPr mapId="5" xpath="/Root/Dni/D30/CasVykonavaniaPrac/Do/MM" xmlDataType="integer"/>
    </xmlCellPr>
  </singleXmlCell>
  <singleXmlCell id="182" xr6:uid="{00000000-000C-0000-FFFF-FFFFB5000000}" r="L33" connectionId="4">
    <xmlCellPr id="1" xr6:uid="{00000000-0010-0000-B500-000001000000}" uniqueName="OdpracovanaDoba">
      <xmlPr mapId="5" xpath="/Root/Dni/D30/OdpracovanaDoba" xmlDataType="string"/>
    </xmlCellPr>
  </singleXmlCell>
  <singleXmlCell id="183" xr6:uid="{00000000-000C-0000-FFFF-FFFFB6000000}" r="H33" connectionId="4">
    <xmlCellPr id="1" xr6:uid="{00000000-0010-0000-B600-000001000000}" uniqueName="Poznamka">
      <xmlPr mapId="5" xpath="/Root/Dni/D30/Poznamka" xmlDataType="string"/>
    </xmlCellPr>
  </singleXmlCell>
  <singleXmlCell id="184" xr6:uid="{00000000-000C-0000-FFFF-FFFFB7000000}" r="C34" connectionId="4">
    <xmlCellPr id="1" xr6:uid="{00000000-0010-0000-B700-000001000000}" uniqueName="HH">
      <xmlPr mapId="5" xpath="/Root/Dni/D31/CasVykonavaniaPrac/Od/HH" xmlDataType="integer"/>
    </xmlCellPr>
  </singleXmlCell>
  <singleXmlCell id="185" xr6:uid="{00000000-000C-0000-FFFF-FFFFB8000000}" r="D34" connectionId="4">
    <xmlCellPr id="1" xr6:uid="{00000000-0010-0000-B800-000001000000}" uniqueName="MM">
      <xmlPr mapId="5" xpath="/Root/Dni/D31/CasVykonavaniaPrac/Od/MM" xmlDataType="integer"/>
    </xmlCellPr>
  </singleXmlCell>
  <singleXmlCell id="186" xr6:uid="{00000000-000C-0000-FFFF-FFFFB9000000}" r="E34" connectionId="4">
    <xmlCellPr id="1" xr6:uid="{00000000-0010-0000-B900-000001000000}" uniqueName="HH">
      <xmlPr mapId="5" xpath="/Root/Dni/D31/CasVykonavaniaPrac/Do/HH" xmlDataType="integer"/>
    </xmlCellPr>
  </singleXmlCell>
  <singleXmlCell id="187" xr6:uid="{00000000-000C-0000-FFFF-FFFFBA000000}" r="F34" connectionId="4">
    <xmlCellPr id="1" xr6:uid="{00000000-0010-0000-BA00-000001000000}" uniqueName="MM">
      <xmlPr mapId="5" xpath="/Root/Dni/D31/CasVykonavaniaPrac/Do/MM" xmlDataType="integer"/>
    </xmlCellPr>
  </singleXmlCell>
  <singleXmlCell id="188" xr6:uid="{00000000-000C-0000-FFFF-FFFFBB000000}" r="L34" connectionId="4">
    <xmlCellPr id="1" xr6:uid="{00000000-0010-0000-BB00-000001000000}" uniqueName="OdpracovanaDoba">
      <xmlPr mapId="5" xpath="/Root/Dni/D31/OdpracovanaDoba" xmlDataType="string"/>
    </xmlCellPr>
  </singleXmlCell>
  <singleXmlCell id="189" xr6:uid="{00000000-000C-0000-FFFF-FFFFBC000000}" r="H34" connectionId="4">
    <xmlCellPr id="1" xr6:uid="{00000000-0010-0000-BC00-000001000000}" uniqueName="Poznamka">
      <xmlPr mapId="5" xpath="/Root/Dni/D31/Poznamka" xmlDataType="string"/>
    </xmlCellPr>
  </singleXmlCell>
</singleXmlCel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SingleCells" Target="../tables/tableSingleCell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1">
    <tabColor theme="2" tint="-0.249977111117893"/>
    <pageSetUpPr fitToPage="1"/>
  </sheetPr>
  <dimension ref="A1:BF158"/>
  <sheetViews>
    <sheetView showGridLines="0" tabSelected="1" view="pageBreakPreview" zoomScale="70" zoomScaleNormal="90" zoomScaleSheetLayoutView="70" workbookViewId="0">
      <selection activeCell="K28" sqref="K28:AH39"/>
    </sheetView>
  </sheetViews>
  <sheetFormatPr defaultColWidth="7.7109375" defaultRowHeight="15" x14ac:dyDescent="0.25"/>
  <cols>
    <col min="1" max="1" width="35.140625" style="26" customWidth="1"/>
    <col min="2" max="2" width="36.28515625" style="26" customWidth="1"/>
    <col min="3" max="3" width="5.42578125" style="26" bestFit="1" customWidth="1"/>
    <col min="4" max="4" width="4.85546875" style="26" bestFit="1" customWidth="1"/>
    <col min="5" max="5" width="6" style="26" bestFit="1" customWidth="1"/>
    <col min="6" max="10" width="5.42578125" style="26" customWidth="1"/>
    <col min="11" max="12" width="4.85546875" style="26" bestFit="1" customWidth="1"/>
    <col min="13" max="17" width="5.42578125" style="26" customWidth="1"/>
    <col min="18" max="19" width="4.85546875" style="26" bestFit="1" customWidth="1"/>
    <col min="20" max="24" width="5.42578125" style="26" customWidth="1"/>
    <col min="25" max="26" width="4.85546875" style="26" bestFit="1" customWidth="1"/>
    <col min="27" max="27" width="5.42578125" style="26" customWidth="1"/>
    <col min="28" max="28" width="5.42578125" style="26" bestFit="1" customWidth="1"/>
    <col min="29" max="29" width="5.42578125" style="26" customWidth="1"/>
    <col min="30" max="30" width="5.42578125" style="26" bestFit="1" customWidth="1"/>
    <col min="31" max="33" width="4.85546875" style="26" bestFit="1" customWidth="1"/>
    <col min="34" max="34" width="15.7109375" style="26" customWidth="1"/>
    <col min="35" max="44" width="7.7109375" style="26" customWidth="1"/>
    <col min="45" max="45" width="10.7109375" style="26" customWidth="1"/>
    <col min="46" max="56" width="7.7109375" style="26" customWidth="1"/>
    <col min="57" max="16384" width="7.7109375" style="26"/>
  </cols>
  <sheetData>
    <row r="1" spans="1:58" ht="36.75" x14ac:dyDescent="0.25">
      <c r="A1" s="25" t="s">
        <v>64</v>
      </c>
      <c r="H1"/>
    </row>
    <row r="2" spans="1:58" ht="81.75" customHeight="1" thickBot="1" x14ac:dyDescent="0.3">
      <c r="A2" s="144"/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/>
      <c r="AD2" s="144"/>
      <c r="AE2" s="144"/>
      <c r="AF2" s="144"/>
      <c r="AG2" s="144"/>
      <c r="AH2" s="144"/>
    </row>
    <row r="3" spans="1:58" ht="15.75" thickBot="1" x14ac:dyDescent="0.3">
      <c r="A3" s="151" t="s">
        <v>0</v>
      </c>
      <c r="B3" s="152"/>
      <c r="C3" s="152"/>
      <c r="D3" s="152"/>
      <c r="E3" s="152"/>
      <c r="F3" s="152"/>
      <c r="G3" s="153"/>
      <c r="H3" s="155" t="s">
        <v>1</v>
      </c>
      <c r="I3" s="156"/>
      <c r="J3" s="157"/>
      <c r="K3" s="145"/>
      <c r="L3" s="146"/>
      <c r="M3" s="146"/>
      <c r="N3" s="146"/>
      <c r="O3" s="146"/>
      <c r="P3" s="146"/>
      <c r="Q3" s="146"/>
      <c r="R3" s="146"/>
      <c r="S3" s="146"/>
      <c r="T3" s="146"/>
      <c r="U3" s="147"/>
      <c r="V3" s="158" t="s">
        <v>2</v>
      </c>
      <c r="W3" s="160"/>
      <c r="X3" s="154" t="s">
        <v>31</v>
      </c>
      <c r="Y3" s="152"/>
      <c r="Z3" s="152"/>
      <c r="AA3" s="152"/>
      <c r="AB3" s="152"/>
      <c r="AC3" s="153"/>
      <c r="AD3" s="158" t="s">
        <v>4</v>
      </c>
      <c r="AE3" s="159"/>
      <c r="AF3" s="148">
        <v>2026</v>
      </c>
      <c r="AG3" s="149"/>
      <c r="AH3" s="150"/>
    </row>
    <row r="4" spans="1:58" ht="15.75" customHeight="1" thickBot="1" x14ac:dyDescent="0.3">
      <c r="B4" s="27"/>
      <c r="AH4" s="27"/>
    </row>
    <row r="5" spans="1:58" ht="15.75" customHeight="1" thickBot="1" x14ac:dyDescent="0.3">
      <c r="B5" s="28" t="s">
        <v>5</v>
      </c>
      <c r="C5" s="29">
        <v>1</v>
      </c>
      <c r="D5" s="30">
        <v>2</v>
      </c>
      <c r="E5" s="30">
        <v>3</v>
      </c>
      <c r="F5" s="30">
        <v>4</v>
      </c>
      <c r="G5" s="30">
        <v>5</v>
      </c>
      <c r="H5" s="30">
        <v>6</v>
      </c>
      <c r="I5" s="30">
        <v>7</v>
      </c>
      <c r="J5" s="30">
        <v>8</v>
      </c>
      <c r="K5" s="30">
        <v>9</v>
      </c>
      <c r="L5" s="30">
        <v>10</v>
      </c>
      <c r="M5" s="30">
        <v>11</v>
      </c>
      <c r="N5" s="30">
        <v>12</v>
      </c>
      <c r="O5" s="30">
        <v>13</v>
      </c>
      <c r="P5" s="30">
        <v>14</v>
      </c>
      <c r="Q5" s="30">
        <v>15</v>
      </c>
      <c r="R5" s="30">
        <v>16</v>
      </c>
      <c r="S5" s="30">
        <v>17</v>
      </c>
      <c r="T5" s="30">
        <v>18</v>
      </c>
      <c r="U5" s="30">
        <v>19</v>
      </c>
      <c r="V5" s="30">
        <v>20</v>
      </c>
      <c r="W5" s="30">
        <v>21</v>
      </c>
      <c r="X5" s="30">
        <v>22</v>
      </c>
      <c r="Y5" s="30">
        <v>23</v>
      </c>
      <c r="Z5" s="30">
        <v>24</v>
      </c>
      <c r="AA5" s="30">
        <v>25</v>
      </c>
      <c r="AB5" s="30">
        <v>26</v>
      </c>
      <c r="AC5" s="30">
        <v>27</v>
      </c>
      <c r="AD5" s="30">
        <v>28</v>
      </c>
      <c r="AE5" s="30">
        <f>IF(DAY(DATE($AF$3,AU27+1,0))=28,"",29)</f>
        <v>29</v>
      </c>
      <c r="AF5" s="30">
        <f>IF(OR(DAY(DATE($AF$3,$AU$27+1,0))=28,DAY(DATE($AF$3,$AU$27+1,0))=29),"",IF(DAY(DATE($AF$3,$AU$27+1,0))=29,"",30))</f>
        <v>30</v>
      </c>
      <c r="AG5" s="31">
        <f>IF(OR(DAY(DATE($AF$3,$AU$27+1,0))=28,DAY(DATE($AF$3,$AU$27+1,0))=29),"",IF(DAY(DATE($AF$3,$AU$27+1,0))=30,"",31))</f>
        <v>31</v>
      </c>
      <c r="AH5" s="142" t="s">
        <v>6</v>
      </c>
    </row>
    <row r="6" spans="1:58" ht="15.75" thickBot="1" x14ac:dyDescent="0.3">
      <c r="A6" s="161"/>
      <c r="B6" s="162"/>
      <c r="C6" s="32">
        <f t="shared" ref="C6:AD6" si="0">(DATE($AF$3,$AU$27,C5))</f>
        <v>46023</v>
      </c>
      <c r="D6" s="33">
        <f t="shared" si="0"/>
        <v>46024</v>
      </c>
      <c r="E6" s="33">
        <f t="shared" si="0"/>
        <v>46025</v>
      </c>
      <c r="F6" s="33">
        <f t="shared" si="0"/>
        <v>46026</v>
      </c>
      <c r="G6" s="33">
        <f t="shared" si="0"/>
        <v>46027</v>
      </c>
      <c r="H6" s="33">
        <f t="shared" si="0"/>
        <v>46028</v>
      </c>
      <c r="I6" s="33">
        <f t="shared" si="0"/>
        <v>46029</v>
      </c>
      <c r="J6" s="33">
        <f t="shared" si="0"/>
        <v>46030</v>
      </c>
      <c r="K6" s="33">
        <f t="shared" si="0"/>
        <v>46031</v>
      </c>
      <c r="L6" s="33">
        <f t="shared" si="0"/>
        <v>46032</v>
      </c>
      <c r="M6" s="33">
        <f t="shared" si="0"/>
        <v>46033</v>
      </c>
      <c r="N6" s="33">
        <f t="shared" si="0"/>
        <v>46034</v>
      </c>
      <c r="O6" s="33">
        <f t="shared" si="0"/>
        <v>46035</v>
      </c>
      <c r="P6" s="33">
        <f t="shared" si="0"/>
        <v>46036</v>
      </c>
      <c r="Q6" s="33">
        <f t="shared" si="0"/>
        <v>46037</v>
      </c>
      <c r="R6" s="33">
        <f t="shared" si="0"/>
        <v>46038</v>
      </c>
      <c r="S6" s="33">
        <f t="shared" si="0"/>
        <v>46039</v>
      </c>
      <c r="T6" s="33">
        <f t="shared" si="0"/>
        <v>46040</v>
      </c>
      <c r="U6" s="33">
        <f t="shared" si="0"/>
        <v>46041</v>
      </c>
      <c r="V6" s="33">
        <f t="shared" si="0"/>
        <v>46042</v>
      </c>
      <c r="W6" s="33">
        <f t="shared" si="0"/>
        <v>46043</v>
      </c>
      <c r="X6" s="33">
        <f t="shared" si="0"/>
        <v>46044</v>
      </c>
      <c r="Y6" s="33">
        <f t="shared" si="0"/>
        <v>46045</v>
      </c>
      <c r="Z6" s="33">
        <f t="shared" si="0"/>
        <v>46046</v>
      </c>
      <c r="AA6" s="33">
        <f t="shared" si="0"/>
        <v>46047</v>
      </c>
      <c r="AB6" s="33">
        <f t="shared" si="0"/>
        <v>46048</v>
      </c>
      <c r="AC6" s="33">
        <f t="shared" si="0"/>
        <v>46049</v>
      </c>
      <c r="AD6" s="33">
        <f t="shared" si="0"/>
        <v>46050</v>
      </c>
      <c r="AE6" s="33">
        <f>IF(ISERROR(DATE($AF$3,$AU$27,AE5)),"",(DATE($AF$3,$AU$27,AE5)))</f>
        <v>46051</v>
      </c>
      <c r="AF6" s="33">
        <f>IF(ISERROR(DATE($AF$3,$AU$27,AF5)),"",(DATE($AF$3,$AU$27,AF5)))</f>
        <v>46052</v>
      </c>
      <c r="AG6" s="34">
        <f>IF(ISERROR(DATE($AF$3,$AU$27,AG5)),"",(DATE($AF$3,$AU$27,AG5)))</f>
        <v>46053</v>
      </c>
      <c r="AH6" s="143"/>
    </row>
    <row r="7" spans="1:58" x14ac:dyDescent="0.25">
      <c r="A7" s="35" t="s">
        <v>66</v>
      </c>
      <c r="B7" s="36"/>
      <c r="C7" s="37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9"/>
      <c r="AH7" s="40"/>
    </row>
    <row r="8" spans="1:58" x14ac:dyDescent="0.25">
      <c r="A8" s="168" t="s">
        <v>7</v>
      </c>
      <c r="B8" s="169"/>
      <c r="C8" s="41"/>
      <c r="D8" s="42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4"/>
      <c r="AH8" s="45"/>
    </row>
    <row r="9" spans="1:58" x14ac:dyDescent="0.25">
      <c r="A9" s="97" t="s">
        <v>63</v>
      </c>
      <c r="B9" s="98"/>
      <c r="C9" s="94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6"/>
      <c r="AH9" s="45"/>
      <c r="AJ9" s="99"/>
    </row>
    <row r="10" spans="1:58" x14ac:dyDescent="0.25">
      <c r="A10" s="100" t="s">
        <v>8</v>
      </c>
      <c r="B10" s="101"/>
      <c r="C10" s="4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6">
        <f t="shared" ref="AH10:AH16" si="1">SUM(C10:AG10)</f>
        <v>0</v>
      </c>
      <c r="BF10" s="102"/>
    </row>
    <row r="11" spans="1:58" ht="27" thickBot="1" x14ac:dyDescent="0.3">
      <c r="A11" s="103" t="s">
        <v>9</v>
      </c>
      <c r="B11" s="104"/>
      <c r="C11" s="4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6">
        <f t="shared" si="1"/>
        <v>0</v>
      </c>
    </row>
    <row r="12" spans="1:58" ht="15.75" thickBot="1" x14ac:dyDescent="0.3">
      <c r="A12" s="170" t="s">
        <v>10</v>
      </c>
      <c r="B12" s="171"/>
      <c r="C12" s="6"/>
      <c r="D12" s="7"/>
      <c r="E12" s="7"/>
      <c r="F12" s="7"/>
      <c r="G12" s="7"/>
      <c r="H12" s="8"/>
      <c r="I12" s="8"/>
      <c r="J12" s="7"/>
      <c r="K12" s="7"/>
      <c r="L12" s="7"/>
      <c r="M12" s="7"/>
      <c r="N12" s="7"/>
      <c r="O12" s="8"/>
      <c r="P12" s="8"/>
      <c r="Q12" s="7"/>
      <c r="R12" s="7"/>
      <c r="S12" s="8"/>
      <c r="T12" s="7"/>
      <c r="U12" s="7"/>
      <c r="V12" s="8"/>
      <c r="W12" s="8"/>
      <c r="X12" s="7"/>
      <c r="Y12" s="7"/>
      <c r="Z12" s="7"/>
      <c r="AA12" s="7"/>
      <c r="AB12" s="7"/>
      <c r="AC12" s="8"/>
      <c r="AD12" s="8"/>
      <c r="AE12" s="7"/>
      <c r="AF12" s="7"/>
      <c r="AG12" s="9"/>
      <c r="AH12" s="56"/>
    </row>
    <row r="13" spans="1:58" ht="39.75" thickBot="1" x14ac:dyDescent="0.3">
      <c r="A13" s="105" t="s">
        <v>11</v>
      </c>
      <c r="B13" s="106"/>
      <c r="C13" s="4"/>
      <c r="D13" s="10"/>
      <c r="E13" s="5"/>
      <c r="F13" s="5"/>
      <c r="G13" s="5"/>
      <c r="H13" s="5"/>
      <c r="I13" s="5"/>
      <c r="J13" s="10"/>
      <c r="K13" s="10"/>
      <c r="L13" s="5"/>
      <c r="M13" s="5"/>
      <c r="N13" s="5"/>
      <c r="O13" s="5"/>
      <c r="P13" s="5"/>
      <c r="Q13" s="10"/>
      <c r="R13" s="10"/>
      <c r="S13" s="5"/>
      <c r="T13" s="5"/>
      <c r="U13" s="5"/>
      <c r="V13" s="5"/>
      <c r="W13" s="5"/>
      <c r="X13" s="10"/>
      <c r="Y13" s="10"/>
      <c r="Z13" s="5"/>
      <c r="AA13" s="5"/>
      <c r="AB13" s="5"/>
      <c r="AC13" s="5"/>
      <c r="AD13" s="5"/>
      <c r="AE13" s="10"/>
      <c r="AF13" s="10"/>
      <c r="AG13" s="5"/>
      <c r="AH13" s="56">
        <f t="shared" si="1"/>
        <v>0</v>
      </c>
    </row>
    <row r="14" spans="1:58" x14ac:dyDescent="0.25">
      <c r="A14" s="166" t="s">
        <v>12</v>
      </c>
      <c r="B14" s="167"/>
      <c r="C14" s="11"/>
      <c r="D14" s="12"/>
      <c r="E14" s="12"/>
      <c r="F14" s="12"/>
      <c r="G14" s="12"/>
      <c r="H14" s="13"/>
      <c r="I14" s="13"/>
      <c r="J14" s="12"/>
      <c r="K14" s="12"/>
      <c r="L14" s="12"/>
      <c r="M14" s="12"/>
      <c r="N14" s="12"/>
      <c r="O14" s="13"/>
      <c r="P14" s="13"/>
      <c r="Q14" s="12"/>
      <c r="R14" s="12"/>
      <c r="S14" s="13"/>
      <c r="T14" s="12"/>
      <c r="U14" s="12"/>
      <c r="V14" s="13"/>
      <c r="W14" s="13"/>
      <c r="X14" s="12"/>
      <c r="Y14" s="12"/>
      <c r="Z14" s="12"/>
      <c r="AA14" s="12"/>
      <c r="AB14" s="12"/>
      <c r="AC14" s="13"/>
      <c r="AD14" s="13"/>
      <c r="AE14" s="12"/>
      <c r="AF14" s="12"/>
      <c r="AG14" s="14"/>
      <c r="AH14" s="56"/>
    </row>
    <row r="15" spans="1:58" ht="39" x14ac:dyDescent="0.25">
      <c r="A15" s="107" t="s">
        <v>13</v>
      </c>
      <c r="B15" s="108"/>
      <c r="C15" s="4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6">
        <f t="shared" si="1"/>
        <v>0</v>
      </c>
    </row>
    <row r="16" spans="1:58" ht="28.9" customHeight="1" thickBot="1" x14ac:dyDescent="0.3">
      <c r="A16" s="172" t="s">
        <v>14</v>
      </c>
      <c r="B16" s="173"/>
      <c r="C16" s="15"/>
      <c r="D16" s="10"/>
      <c r="E16" s="5"/>
      <c r="F16" s="5"/>
      <c r="G16" s="5"/>
      <c r="H16" s="5"/>
      <c r="I16" s="5"/>
      <c r="J16" s="10"/>
      <c r="K16" s="10"/>
      <c r="L16" s="5"/>
      <c r="M16" s="5"/>
      <c r="N16" s="5"/>
      <c r="O16" s="5"/>
      <c r="P16" s="5"/>
      <c r="Q16" s="10"/>
      <c r="R16" s="10"/>
      <c r="S16" s="5"/>
      <c r="T16" s="5"/>
      <c r="U16" s="5"/>
      <c r="V16" s="5"/>
      <c r="W16" s="5"/>
      <c r="X16" s="10"/>
      <c r="Y16" s="10"/>
      <c r="Z16" s="5"/>
      <c r="AA16" s="5"/>
      <c r="AB16" s="5"/>
      <c r="AC16" s="5"/>
      <c r="AD16" s="5"/>
      <c r="AE16" s="10"/>
      <c r="AF16" s="10"/>
      <c r="AG16" s="5"/>
      <c r="AH16" s="57">
        <f t="shared" si="1"/>
        <v>0</v>
      </c>
    </row>
    <row r="17" spans="1:58" ht="15.75" thickBot="1" x14ac:dyDescent="0.3">
      <c r="B17" s="46" t="s">
        <v>15</v>
      </c>
      <c r="C17" s="47">
        <f>SUM($C$10:$C$13)</f>
        <v>0</v>
      </c>
      <c r="D17" s="47">
        <f>SUM($D$10:$D$13)</f>
        <v>0</v>
      </c>
      <c r="E17" s="47">
        <f>SUM($E$10:$E$13)</f>
        <v>0</v>
      </c>
      <c r="F17" s="47">
        <f>SUM($F$10:$F$13)</f>
        <v>0</v>
      </c>
      <c r="G17" s="47">
        <f>SUM($G$10:$G$13)</f>
        <v>0</v>
      </c>
      <c r="H17" s="47">
        <f>SUM($H$10:$H$13)</f>
        <v>0</v>
      </c>
      <c r="I17" s="47">
        <f>SUM($I$10:$I$13)</f>
        <v>0</v>
      </c>
      <c r="J17" s="47">
        <f>SUM($J$10:$J$13)</f>
        <v>0</v>
      </c>
      <c r="K17" s="47">
        <f>SUM($K$10:$K$13)</f>
        <v>0</v>
      </c>
      <c r="L17" s="47">
        <f>SUM($L$10:$L$13)</f>
        <v>0</v>
      </c>
      <c r="M17" s="47">
        <f>SUM($M$10:$M$13)</f>
        <v>0</v>
      </c>
      <c r="N17" s="47">
        <f>SUM($N$10:$N$13)</f>
        <v>0</v>
      </c>
      <c r="O17" s="47">
        <f>SUM($O$10:$O$13)</f>
        <v>0</v>
      </c>
      <c r="P17" s="47">
        <f>SUM($P$10:$P$13)</f>
        <v>0</v>
      </c>
      <c r="Q17" s="47">
        <f>SUM($Q$10:$Q$13)</f>
        <v>0</v>
      </c>
      <c r="R17" s="47">
        <f>SUM($R$10:$R$13)</f>
        <v>0</v>
      </c>
      <c r="S17" s="47">
        <f>SUM($S$10:$S$13)</f>
        <v>0</v>
      </c>
      <c r="T17" s="47">
        <f>SUM($T$10:$T$13)</f>
        <v>0</v>
      </c>
      <c r="U17" s="47">
        <f>SUM($U$10:$U$13)</f>
        <v>0</v>
      </c>
      <c r="V17" s="47">
        <f>SUM($V$10:$V$13)</f>
        <v>0</v>
      </c>
      <c r="W17" s="47">
        <f>SUM($W$10:$W$13)</f>
        <v>0</v>
      </c>
      <c r="X17" s="47">
        <f>SUM($X$10:$X$13)</f>
        <v>0</v>
      </c>
      <c r="Y17" s="47">
        <f>SUM($Y$10:$Y$13)</f>
        <v>0</v>
      </c>
      <c r="Z17" s="47">
        <f>SUM($Z$10:$Z$13)</f>
        <v>0</v>
      </c>
      <c r="AA17" s="47">
        <f>SUM($AA$10:$AA$13)</f>
        <v>0</v>
      </c>
      <c r="AB17" s="47">
        <f>SUM($AB$10:$AB$13)</f>
        <v>0</v>
      </c>
      <c r="AC17" s="47">
        <f>SUM($AC$10:$AC$13)</f>
        <v>0</v>
      </c>
      <c r="AD17" s="47">
        <f>SUM($AD$10:$AD$13)</f>
        <v>0</v>
      </c>
      <c r="AE17" s="47">
        <f>SUM($AE$10:$AE$13)</f>
        <v>0</v>
      </c>
      <c r="AF17" s="47">
        <f>SUM($AF$10:$AF$13)</f>
        <v>0</v>
      </c>
      <c r="AG17" s="47">
        <f>SUM($AG$10:$AG$13)</f>
        <v>0</v>
      </c>
      <c r="AH17" s="48">
        <f>SUM(AH10:AH13)</f>
        <v>0</v>
      </c>
    </row>
    <row r="18" spans="1:58" x14ac:dyDescent="0.25">
      <c r="A18" s="163"/>
      <c r="B18" s="163"/>
      <c r="C18" s="140" t="str">
        <f>dochádzka!J4</f>
        <v/>
      </c>
      <c r="D18" s="140" t="str">
        <f>dochádzka!J5</f>
        <v/>
      </c>
      <c r="E18" s="140" t="str">
        <f>dochádzka!J6</f>
        <v/>
      </c>
      <c r="F18" s="140" t="str">
        <f>dochádzka!J7</f>
        <v/>
      </c>
      <c r="G18" s="140" t="str">
        <f>dochádzka!J8</f>
        <v/>
      </c>
      <c r="H18" s="140" t="str">
        <f>dochádzka!J9</f>
        <v/>
      </c>
      <c r="I18" s="140" t="str">
        <f>dochádzka!J10</f>
        <v/>
      </c>
      <c r="J18" s="140" t="str">
        <f>dochádzka!J11</f>
        <v/>
      </c>
      <c r="K18" s="140" t="str">
        <f>dochádzka!J12</f>
        <v/>
      </c>
      <c r="L18" s="140" t="str">
        <f>dochádzka!J13</f>
        <v/>
      </c>
      <c r="M18" s="140" t="str">
        <f>dochádzka!J14</f>
        <v/>
      </c>
      <c r="N18" s="140" t="str">
        <f>dochádzka!J15</f>
        <v/>
      </c>
      <c r="O18" s="140" t="str">
        <f>dochádzka!J16</f>
        <v/>
      </c>
      <c r="P18" s="140" t="str">
        <f>dochádzka!J17</f>
        <v/>
      </c>
      <c r="Q18" s="140" t="str">
        <f>dochádzka!J18</f>
        <v/>
      </c>
      <c r="R18" s="140" t="str">
        <f>dochádzka!J19</f>
        <v/>
      </c>
      <c r="S18" s="140" t="str">
        <f>dochádzka!J20</f>
        <v/>
      </c>
      <c r="T18" s="140" t="str">
        <f>dochádzka!J21</f>
        <v/>
      </c>
      <c r="U18" s="140" t="str">
        <f>dochádzka!J22</f>
        <v/>
      </c>
      <c r="V18" s="140" t="str">
        <f>dochádzka!J23</f>
        <v/>
      </c>
      <c r="W18" s="140" t="str">
        <f>dochádzka!J24</f>
        <v/>
      </c>
      <c r="X18" s="140" t="str">
        <f>dochádzka!J25</f>
        <v/>
      </c>
      <c r="Y18" s="140" t="str">
        <f>dochádzka!J26</f>
        <v/>
      </c>
      <c r="Z18" s="140" t="str">
        <f>dochádzka!J27</f>
        <v/>
      </c>
      <c r="AA18" s="140" t="str">
        <f>dochádzka!J28</f>
        <v/>
      </c>
      <c r="AB18" s="140" t="str">
        <f>dochádzka!J29</f>
        <v/>
      </c>
      <c r="AC18" s="140" t="str">
        <f>dochádzka!J30</f>
        <v/>
      </c>
      <c r="AD18" s="140" t="str">
        <f>dochádzka!J31</f>
        <v/>
      </c>
      <c r="AE18" s="140" t="str">
        <f>dochádzka!J32</f>
        <v/>
      </c>
      <c r="AF18" s="140" t="str">
        <f>dochádzka!J33</f>
        <v/>
      </c>
      <c r="AG18" s="140" t="str">
        <f>dochádzka!J34</f>
        <v/>
      </c>
      <c r="AH18" s="49"/>
      <c r="AS18" s="109" t="s">
        <v>3</v>
      </c>
    </row>
    <row r="19" spans="1:58" x14ac:dyDescent="0.25">
      <c r="A19" s="164"/>
      <c r="B19" s="164"/>
      <c r="C19" s="140" t="str">
        <f>dochádzka!K4</f>
        <v/>
      </c>
      <c r="D19" s="140" t="str">
        <f>dochádzka!K5</f>
        <v/>
      </c>
      <c r="E19" s="140" t="str">
        <f>dochádzka!K6</f>
        <v/>
      </c>
      <c r="F19" s="140" t="str">
        <f>dochádzka!K7</f>
        <v/>
      </c>
      <c r="G19" s="140" t="str">
        <f>dochádzka!K8</f>
        <v/>
      </c>
      <c r="H19" s="140" t="str">
        <f>dochádzka!K9</f>
        <v/>
      </c>
      <c r="I19" s="140" t="str">
        <f>dochádzka!K10</f>
        <v/>
      </c>
      <c r="J19" s="140" t="str">
        <f>dochádzka!K11</f>
        <v/>
      </c>
      <c r="K19" s="140" t="str">
        <f>dochádzka!K12</f>
        <v/>
      </c>
      <c r="L19" s="140" t="str">
        <f>dochádzka!K13</f>
        <v/>
      </c>
      <c r="M19" s="140" t="str">
        <f>dochádzka!K14</f>
        <v/>
      </c>
      <c r="N19" s="140" t="str">
        <f>dochádzka!K15</f>
        <v/>
      </c>
      <c r="O19" s="140" t="str">
        <f>dochádzka!K16</f>
        <v/>
      </c>
      <c r="P19" s="140" t="str">
        <f>dochádzka!K17</f>
        <v/>
      </c>
      <c r="Q19" s="140" t="str">
        <f>dochádzka!K18</f>
        <v/>
      </c>
      <c r="R19" s="140" t="str">
        <f>dochádzka!K19</f>
        <v/>
      </c>
      <c r="S19" s="140" t="str">
        <f>dochádzka!K20</f>
        <v/>
      </c>
      <c r="T19" s="140" t="str">
        <f>dochádzka!K21</f>
        <v/>
      </c>
      <c r="U19" s="140" t="str">
        <f>dochádzka!K22</f>
        <v/>
      </c>
      <c r="V19" s="140" t="str">
        <f>dochádzka!K23</f>
        <v/>
      </c>
      <c r="W19" s="140" t="str">
        <f>dochádzka!K24</f>
        <v/>
      </c>
      <c r="X19" s="140" t="str">
        <f>dochádzka!K25</f>
        <v/>
      </c>
      <c r="Y19" s="140" t="str">
        <f>dochádzka!K26</f>
        <v/>
      </c>
      <c r="Z19" s="140" t="str">
        <f>dochádzka!K27</f>
        <v/>
      </c>
      <c r="AA19" s="140" t="str">
        <f>dochádzka!K28</f>
        <v/>
      </c>
      <c r="AB19" s="140" t="str">
        <f>dochádzka!K29</f>
        <v/>
      </c>
      <c r="AC19" s="140" t="str">
        <f>dochádzka!K30</f>
        <v/>
      </c>
      <c r="AD19" s="140" t="str">
        <f>dochádzka!K31</f>
        <v/>
      </c>
      <c r="AE19" s="140" t="str">
        <f>dochádzka!K32</f>
        <v/>
      </c>
      <c r="AF19" s="140" t="str">
        <f>dochádzka!K33</f>
        <v/>
      </c>
      <c r="AG19" s="140" t="str">
        <f>dochádzka!K34</f>
        <v/>
      </c>
      <c r="AH19" s="50"/>
      <c r="AS19" s="26">
        <v>2023</v>
      </c>
    </row>
    <row r="20" spans="1:58" x14ac:dyDescent="0.25">
      <c r="A20" s="165" t="s">
        <v>16</v>
      </c>
      <c r="B20" s="165"/>
      <c r="C20" s="51" t="str">
        <f>IF(C18="","0:00",C19-C18)</f>
        <v>0:00</v>
      </c>
      <c r="D20" s="51" t="str">
        <f t="shared" ref="D20:AG20" si="2">IF(D18="","0:00",D19-D18)</f>
        <v>0:00</v>
      </c>
      <c r="E20" s="51" t="str">
        <f t="shared" si="2"/>
        <v>0:00</v>
      </c>
      <c r="F20" s="51" t="str">
        <f t="shared" si="2"/>
        <v>0:00</v>
      </c>
      <c r="G20" s="51" t="str">
        <f t="shared" si="2"/>
        <v>0:00</v>
      </c>
      <c r="H20" s="51" t="str">
        <f t="shared" si="2"/>
        <v>0:00</v>
      </c>
      <c r="I20" s="51" t="str">
        <f t="shared" si="2"/>
        <v>0:00</v>
      </c>
      <c r="J20" s="51" t="str">
        <f t="shared" si="2"/>
        <v>0:00</v>
      </c>
      <c r="K20" s="51" t="str">
        <f t="shared" si="2"/>
        <v>0:00</v>
      </c>
      <c r="L20" s="51" t="str">
        <f t="shared" si="2"/>
        <v>0:00</v>
      </c>
      <c r="M20" s="51" t="str">
        <f t="shared" si="2"/>
        <v>0:00</v>
      </c>
      <c r="N20" s="51" t="str">
        <f t="shared" si="2"/>
        <v>0:00</v>
      </c>
      <c r="O20" s="51" t="str">
        <f t="shared" si="2"/>
        <v>0:00</v>
      </c>
      <c r="P20" s="51" t="str">
        <f t="shared" si="2"/>
        <v>0:00</v>
      </c>
      <c r="Q20" s="51" t="str">
        <f t="shared" si="2"/>
        <v>0:00</v>
      </c>
      <c r="R20" s="51" t="str">
        <f t="shared" si="2"/>
        <v>0:00</v>
      </c>
      <c r="S20" s="51" t="str">
        <f t="shared" si="2"/>
        <v>0:00</v>
      </c>
      <c r="T20" s="51" t="str">
        <f t="shared" si="2"/>
        <v>0:00</v>
      </c>
      <c r="U20" s="51" t="str">
        <f t="shared" si="2"/>
        <v>0:00</v>
      </c>
      <c r="V20" s="51" t="str">
        <f t="shared" si="2"/>
        <v>0:00</v>
      </c>
      <c r="W20" s="51" t="str">
        <f t="shared" si="2"/>
        <v>0:00</v>
      </c>
      <c r="X20" s="51" t="str">
        <f t="shared" si="2"/>
        <v>0:00</v>
      </c>
      <c r="Y20" s="51" t="str">
        <f t="shared" si="2"/>
        <v>0:00</v>
      </c>
      <c r="Z20" s="51" t="str">
        <f t="shared" si="2"/>
        <v>0:00</v>
      </c>
      <c r="AA20" s="51" t="str">
        <f t="shared" si="2"/>
        <v>0:00</v>
      </c>
      <c r="AB20" s="51" t="str">
        <f t="shared" si="2"/>
        <v>0:00</v>
      </c>
      <c r="AC20" s="51" t="str">
        <f t="shared" si="2"/>
        <v>0:00</v>
      </c>
      <c r="AD20" s="51" t="str">
        <f t="shared" si="2"/>
        <v>0:00</v>
      </c>
      <c r="AE20" s="51" t="str">
        <f t="shared" si="2"/>
        <v>0:00</v>
      </c>
      <c r="AF20" s="51" t="str">
        <f t="shared" si="2"/>
        <v>0:00</v>
      </c>
      <c r="AG20" s="51" t="str">
        <f t="shared" si="2"/>
        <v>0:00</v>
      </c>
      <c r="AH20" s="52"/>
      <c r="AS20" s="26">
        <v>2024</v>
      </c>
    </row>
    <row r="21" spans="1:58" x14ac:dyDescent="0.25">
      <c r="A21" s="53" t="s">
        <v>17</v>
      </c>
      <c r="B21" s="53"/>
      <c r="C21" s="61" t="str">
        <f>dochádzka!$M$4</f>
        <v/>
      </c>
      <c r="D21" s="62" t="str">
        <f>dochádzka!$M$5</f>
        <v/>
      </c>
      <c r="E21" s="63" t="str">
        <f>dochádzka!$M$6</f>
        <v/>
      </c>
      <c r="F21" s="64" t="str">
        <f>dochádzka!$M$7</f>
        <v/>
      </c>
      <c r="G21" s="64" t="str">
        <f>dochádzka!$M$8</f>
        <v/>
      </c>
      <c r="H21" s="64" t="str">
        <f>dochádzka!$M$9</f>
        <v/>
      </c>
      <c r="I21" s="64" t="str">
        <f>dochádzka!$M$10</f>
        <v/>
      </c>
      <c r="J21" s="62" t="str">
        <f>dochádzka!$M$11</f>
        <v/>
      </c>
      <c r="K21" s="65" t="str">
        <f>dochádzka!$M$12</f>
        <v/>
      </c>
      <c r="L21" s="66" t="str">
        <f>dochádzka!$M$13</f>
        <v/>
      </c>
      <c r="M21" s="66" t="str">
        <f>dochádzka!$M$14</f>
        <v/>
      </c>
      <c r="N21" s="64" t="str">
        <f>dochádzka!$M$15</f>
        <v/>
      </c>
      <c r="O21" s="64" t="str">
        <f>dochádzka!$M$16</f>
        <v/>
      </c>
      <c r="P21" s="64" t="str">
        <f>dochádzka!$M$17</f>
        <v/>
      </c>
      <c r="Q21" s="62" t="str">
        <f>dochádzka!$M$18</f>
        <v/>
      </c>
      <c r="R21" s="62" t="str">
        <f>dochádzka!$M$19</f>
        <v/>
      </c>
      <c r="S21" s="64" t="str">
        <f>dochádzka!$M$20</f>
        <v/>
      </c>
      <c r="T21" s="64" t="str">
        <f>dochádzka!$M$21</f>
        <v/>
      </c>
      <c r="U21" s="64" t="str">
        <f>dochádzka!$M$22</f>
        <v/>
      </c>
      <c r="V21" s="64" t="str">
        <f>dochádzka!$M$23</f>
        <v/>
      </c>
      <c r="W21" s="64" t="str">
        <f>dochádzka!$M$24</f>
        <v/>
      </c>
      <c r="X21" s="62" t="str">
        <f>dochádzka!$M$25</f>
        <v/>
      </c>
      <c r="Y21" s="62" t="str">
        <f>dochádzka!$M$26</f>
        <v/>
      </c>
      <c r="Z21" s="64" t="str">
        <f>dochádzka!$M$27</f>
        <v/>
      </c>
      <c r="AA21" s="64" t="str">
        <f>dochádzka!$M$28</f>
        <v/>
      </c>
      <c r="AB21" s="64" t="str">
        <f>dochádzka!$M$29</f>
        <v/>
      </c>
      <c r="AC21" s="64" t="str">
        <f>dochádzka!$M$30</f>
        <v/>
      </c>
      <c r="AD21" s="64" t="str">
        <f>dochádzka!$M$31</f>
        <v/>
      </c>
      <c r="AE21" s="62" t="str">
        <f>dochádzka!$M$32</f>
        <v/>
      </c>
      <c r="AF21" s="62" t="str">
        <f>dochádzka!$M$33</f>
        <v/>
      </c>
      <c r="AG21" s="64" t="str">
        <f>dochádzka!$M$34</f>
        <v/>
      </c>
      <c r="AH21" s="54"/>
      <c r="AJ21" s="58" t="s">
        <v>53</v>
      </c>
      <c r="AS21" s="26">
        <v>2025</v>
      </c>
    </row>
    <row r="22" spans="1:58" ht="15.75" thickBot="1" x14ac:dyDescent="0.3">
      <c r="A22" s="110"/>
      <c r="B22" s="111" t="s">
        <v>59</v>
      </c>
      <c r="C22" s="22"/>
      <c r="D22" s="23"/>
      <c r="E22" s="24"/>
      <c r="F22" s="24"/>
      <c r="G22" s="24"/>
      <c r="H22" s="24"/>
      <c r="I22" s="24"/>
      <c r="J22" s="23"/>
      <c r="K22" s="22"/>
      <c r="L22" s="24"/>
      <c r="M22" s="24"/>
      <c r="N22" s="24"/>
      <c r="O22" s="24"/>
      <c r="P22" s="24"/>
      <c r="Q22" s="23"/>
      <c r="R22" s="23"/>
      <c r="S22" s="24"/>
      <c r="T22" s="24"/>
      <c r="U22" s="24"/>
      <c r="V22" s="24"/>
      <c r="W22" s="24"/>
      <c r="X22" s="23"/>
      <c r="Y22" s="23"/>
      <c r="Z22" s="24"/>
      <c r="AA22" s="24"/>
      <c r="AB22" s="24"/>
      <c r="AC22" s="24"/>
      <c r="AD22" s="24"/>
      <c r="AE22" s="23"/>
      <c r="AF22" s="23"/>
      <c r="AG22" s="24"/>
      <c r="AH22" s="54"/>
      <c r="AJ22" s="59">
        <f>SUM(C22:AG22)</f>
        <v>0</v>
      </c>
      <c r="BF22" s="59"/>
    </row>
    <row r="23" spans="1:58" x14ac:dyDescent="0.25">
      <c r="A23" s="53" t="s">
        <v>17</v>
      </c>
      <c r="B23" s="55"/>
      <c r="C23" s="67" t="str">
        <f>dochádzka!$M$4</f>
        <v/>
      </c>
      <c r="D23" s="68" t="str">
        <f>dochádzka!$M$5</f>
        <v/>
      </c>
      <c r="E23" s="69" t="str">
        <f>dochádzka!$M$6</f>
        <v/>
      </c>
      <c r="F23" s="70" t="str">
        <f>dochádzka!$M$7</f>
        <v/>
      </c>
      <c r="G23" s="70" t="str">
        <f>dochádzka!$M$8</f>
        <v/>
      </c>
      <c r="H23" s="70" t="str">
        <f>dochádzka!$M$9</f>
        <v/>
      </c>
      <c r="I23" s="70" t="str">
        <f>dochádzka!$M$10</f>
        <v/>
      </c>
      <c r="J23" s="68" t="str">
        <f>dochádzka!$M$11</f>
        <v/>
      </c>
      <c r="K23" s="71" t="str">
        <f>dochádzka!$M$12</f>
        <v/>
      </c>
      <c r="L23" s="72" t="str">
        <f>dochádzka!$M$13</f>
        <v/>
      </c>
      <c r="M23" s="72" t="str">
        <f>dochádzka!$M$14</f>
        <v/>
      </c>
      <c r="N23" s="70" t="str">
        <f>dochádzka!$M$15</f>
        <v/>
      </c>
      <c r="O23" s="70" t="str">
        <f>dochádzka!$M$16</f>
        <v/>
      </c>
      <c r="P23" s="70" t="str">
        <f>dochádzka!$M$17</f>
        <v/>
      </c>
      <c r="Q23" s="68" t="str">
        <f>dochádzka!$M$18</f>
        <v/>
      </c>
      <c r="R23" s="68" t="str">
        <f>dochádzka!$M$19</f>
        <v/>
      </c>
      <c r="S23" s="70" t="str">
        <f>dochádzka!$M$20</f>
        <v/>
      </c>
      <c r="T23" s="70" t="str">
        <f>dochádzka!$M$21</f>
        <v/>
      </c>
      <c r="U23" s="70" t="str">
        <f>dochádzka!$M$22</f>
        <v/>
      </c>
      <c r="V23" s="70" t="str">
        <f>dochádzka!$M$23</f>
        <v/>
      </c>
      <c r="W23" s="70" t="str">
        <f>dochádzka!$M$24</f>
        <v/>
      </c>
      <c r="X23" s="68" t="str">
        <f>dochádzka!$M$25</f>
        <v/>
      </c>
      <c r="Y23" s="68" t="str">
        <f>dochádzka!$M$26</f>
        <v/>
      </c>
      <c r="Z23" s="70" t="str">
        <f>dochádzka!$M$27</f>
        <v/>
      </c>
      <c r="AA23" s="70" t="str">
        <f>dochádzka!$M$28</f>
        <v/>
      </c>
      <c r="AB23" s="70" t="str">
        <f>dochádzka!$M$29</f>
        <v/>
      </c>
      <c r="AC23" s="70" t="str">
        <f>dochádzka!$M$30</f>
        <v/>
      </c>
      <c r="AD23" s="70" t="str">
        <f>dochádzka!$M$31</f>
        <v/>
      </c>
      <c r="AE23" s="68" t="str">
        <f>dochádzka!$M$32</f>
        <v/>
      </c>
      <c r="AF23" s="68" t="str">
        <f>dochádzka!$M$33</f>
        <v/>
      </c>
      <c r="AG23" s="70" t="str">
        <f>dochádzka!$M$34</f>
        <v/>
      </c>
      <c r="AH23" s="54"/>
    </row>
    <row r="24" spans="1:58" x14ac:dyDescent="0.25">
      <c r="A24" s="112"/>
      <c r="B24" s="113" t="s">
        <v>59</v>
      </c>
      <c r="C24" s="19"/>
      <c r="D24" s="20"/>
      <c r="E24" s="21"/>
      <c r="F24" s="21"/>
      <c r="G24" s="21"/>
      <c r="H24" s="21"/>
      <c r="I24" s="21"/>
      <c r="J24" s="20"/>
      <c r="K24" s="19"/>
      <c r="L24" s="21"/>
      <c r="M24" s="21"/>
      <c r="N24" s="21"/>
      <c r="O24" s="21"/>
      <c r="P24" s="21"/>
      <c r="Q24" s="20"/>
      <c r="R24" s="20"/>
      <c r="S24" s="21"/>
      <c r="T24" s="21"/>
      <c r="U24" s="21"/>
      <c r="V24" s="21"/>
      <c r="W24" s="21"/>
      <c r="X24" s="20"/>
      <c r="Y24" s="20"/>
      <c r="Z24" s="21"/>
      <c r="AA24" s="21"/>
      <c r="AB24" s="21"/>
      <c r="AC24" s="21"/>
      <c r="AD24" s="21"/>
      <c r="AE24" s="20"/>
      <c r="AF24" s="20"/>
      <c r="AG24" s="21"/>
      <c r="AH24" s="54"/>
      <c r="AJ24" s="59">
        <f>SUM(C24:AG24)</f>
        <v>0</v>
      </c>
      <c r="BF24" s="59"/>
    </row>
    <row r="25" spans="1:58" x14ac:dyDescent="0.25">
      <c r="A25" s="110"/>
      <c r="B25" s="111"/>
      <c r="C25" s="114"/>
      <c r="D25" s="115"/>
      <c r="E25" s="116"/>
      <c r="F25" s="116"/>
      <c r="G25" s="116"/>
      <c r="H25" s="116"/>
      <c r="I25" s="116"/>
      <c r="J25" s="115"/>
      <c r="K25" s="114"/>
      <c r="L25" s="116"/>
      <c r="M25" s="116"/>
      <c r="N25" s="116"/>
      <c r="O25" s="116"/>
      <c r="P25" s="116"/>
      <c r="Q25" s="115"/>
      <c r="R25" s="115"/>
      <c r="S25" s="116"/>
      <c r="T25" s="116"/>
      <c r="U25" s="116"/>
      <c r="V25" s="116"/>
      <c r="W25" s="116"/>
      <c r="X25" s="115"/>
      <c r="Y25" s="115"/>
      <c r="Z25" s="116"/>
      <c r="AA25" s="116"/>
      <c r="AB25" s="116"/>
      <c r="AC25" s="116"/>
      <c r="AD25" s="116"/>
      <c r="AE25" s="115"/>
      <c r="AF25" s="115"/>
      <c r="AG25" s="116"/>
      <c r="AH25"/>
      <c r="AJ25" s="59"/>
      <c r="BF25" s="59"/>
    </row>
    <row r="26" spans="1:58" ht="15.75" thickBot="1" x14ac:dyDescent="0.3">
      <c r="C26" s="117"/>
      <c r="D26" s="117"/>
      <c r="E26" s="117"/>
      <c r="F26" s="117"/>
      <c r="G26" s="117"/>
      <c r="H26" s="117"/>
      <c r="I26" s="117"/>
      <c r="J26" s="117"/>
      <c r="K26" s="117"/>
      <c r="L26" s="117"/>
      <c r="M26" s="117"/>
      <c r="N26" s="117"/>
      <c r="O26" s="117"/>
      <c r="P26" s="117"/>
      <c r="Q26" s="117"/>
      <c r="R26" s="117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17"/>
      <c r="AD26" s="117"/>
      <c r="AE26" s="117"/>
      <c r="AF26" s="117"/>
      <c r="AG26" s="117"/>
      <c r="AS26" s="26">
        <v>2026</v>
      </c>
    </row>
    <row r="27" spans="1:58" ht="15.75" customHeight="1" thickBot="1" x14ac:dyDescent="0.3">
      <c r="A27" s="118"/>
      <c r="B27" s="118"/>
      <c r="K27" s="179" t="s">
        <v>18</v>
      </c>
      <c r="L27" s="180"/>
      <c r="M27" s="180"/>
      <c r="N27" s="180"/>
      <c r="O27" s="180"/>
      <c r="P27" s="180"/>
      <c r="Q27" s="180"/>
      <c r="R27" s="180"/>
      <c r="S27" s="180"/>
      <c r="T27" s="180"/>
      <c r="U27" s="180"/>
      <c r="V27" s="180"/>
      <c r="W27" s="180"/>
      <c r="X27" s="180"/>
      <c r="Y27" s="180"/>
      <c r="Z27" s="180"/>
      <c r="AA27" s="180"/>
      <c r="AB27" s="180"/>
      <c r="AC27" s="180"/>
      <c r="AD27" s="180"/>
      <c r="AE27" s="180"/>
      <c r="AF27" s="180"/>
      <c r="AG27" s="180"/>
      <c r="AH27" s="181"/>
      <c r="AS27" s="26">
        <v>2027</v>
      </c>
      <c r="AU27" s="26">
        <f>MONTH(DATEVALUE(X3&amp;" 1"))</f>
        <v>1</v>
      </c>
      <c r="AV27" s="176" t="s">
        <v>19</v>
      </c>
      <c r="AW27" s="177"/>
      <c r="AX27" s="177"/>
      <c r="AY27" s="177"/>
      <c r="AZ27" s="178"/>
      <c r="BA27" s="119">
        <f>DATE($AF$3,1,1)</f>
        <v>46023</v>
      </c>
    </row>
    <row r="28" spans="1:58" ht="25.5" customHeight="1" x14ac:dyDescent="0.25">
      <c r="A28" s="120" t="s">
        <v>20</v>
      </c>
      <c r="B28" s="3"/>
      <c r="K28" s="182" t="s">
        <v>67</v>
      </c>
      <c r="L28" s="183"/>
      <c r="M28" s="183"/>
      <c r="N28" s="183"/>
      <c r="O28" s="183"/>
      <c r="P28" s="183"/>
      <c r="Q28" s="183"/>
      <c r="R28" s="183"/>
      <c r="S28" s="183"/>
      <c r="T28" s="183"/>
      <c r="U28" s="183"/>
      <c r="V28" s="183"/>
      <c r="W28" s="183"/>
      <c r="X28" s="183"/>
      <c r="Y28" s="183"/>
      <c r="Z28" s="183"/>
      <c r="AA28" s="183"/>
      <c r="AB28" s="183"/>
      <c r="AC28" s="183"/>
      <c r="AD28" s="183"/>
      <c r="AE28" s="183"/>
      <c r="AF28" s="183"/>
      <c r="AG28" s="183"/>
      <c r="AH28" s="184"/>
      <c r="AS28" s="26">
        <v>2028</v>
      </c>
      <c r="AV28" s="176" t="s">
        <v>21</v>
      </c>
      <c r="AW28" s="177"/>
      <c r="AX28" s="177"/>
      <c r="AY28" s="177"/>
      <c r="AZ28" s="178"/>
      <c r="BA28" s="119">
        <f>DATE($AF$3,1,6)</f>
        <v>46028</v>
      </c>
    </row>
    <row r="29" spans="1:58" ht="65.25" customHeight="1" thickBot="1" x14ac:dyDescent="0.3">
      <c r="A29" s="121" t="s">
        <v>22</v>
      </c>
      <c r="B29" s="122">
        <f>K3</f>
        <v>0</v>
      </c>
      <c r="K29" s="185"/>
      <c r="L29" s="186"/>
      <c r="M29" s="186"/>
      <c r="N29" s="186"/>
      <c r="O29" s="186"/>
      <c r="P29" s="186"/>
      <c r="Q29" s="186"/>
      <c r="R29" s="186"/>
      <c r="S29" s="186"/>
      <c r="T29" s="186"/>
      <c r="U29" s="186"/>
      <c r="V29" s="186"/>
      <c r="W29" s="186"/>
      <c r="X29" s="186"/>
      <c r="Y29" s="186"/>
      <c r="Z29" s="186"/>
      <c r="AA29" s="186"/>
      <c r="AB29" s="186"/>
      <c r="AC29" s="186"/>
      <c r="AD29" s="186"/>
      <c r="AE29" s="186"/>
      <c r="AF29" s="186"/>
      <c r="AG29" s="186"/>
      <c r="AH29" s="187"/>
      <c r="AS29" s="26">
        <v>2029</v>
      </c>
      <c r="AV29" s="123" t="s">
        <v>23</v>
      </c>
      <c r="AW29" s="124"/>
      <c r="AX29" s="124"/>
      <c r="AY29" s="124"/>
      <c r="AZ29" s="125"/>
      <c r="BA29" s="119">
        <f>BA30-3</f>
        <v>46115</v>
      </c>
    </row>
    <row r="30" spans="1:58" x14ac:dyDescent="0.25">
      <c r="A30" s="126"/>
      <c r="B30" s="127"/>
      <c r="K30" s="185"/>
      <c r="L30" s="186"/>
      <c r="M30" s="186"/>
      <c r="N30" s="186"/>
      <c r="O30" s="186"/>
      <c r="P30" s="186"/>
      <c r="Q30" s="186"/>
      <c r="R30" s="186"/>
      <c r="S30" s="186"/>
      <c r="T30" s="186"/>
      <c r="U30" s="186"/>
      <c r="V30" s="186"/>
      <c r="W30" s="186"/>
      <c r="X30" s="186"/>
      <c r="Y30" s="186"/>
      <c r="Z30" s="186"/>
      <c r="AA30" s="186"/>
      <c r="AB30" s="186"/>
      <c r="AC30" s="186"/>
      <c r="AD30" s="186"/>
      <c r="AE30" s="186"/>
      <c r="AF30" s="186"/>
      <c r="AG30" s="186"/>
      <c r="AH30" s="187"/>
      <c r="AV30" s="123" t="s">
        <v>24</v>
      </c>
      <c r="AW30" s="124"/>
      <c r="AX30" s="124"/>
      <c r="AY30" s="124"/>
      <c r="AZ30" s="125"/>
      <c r="BA30" s="119">
        <f>DOLLAR(("4/"&amp;AF3)/7+MOD(19*MOD($AF$3,19)-7,30)*14%,)*7-5</f>
        <v>46118</v>
      </c>
    </row>
    <row r="31" spans="1:58" x14ac:dyDescent="0.25">
      <c r="A31" s="126"/>
      <c r="B31" s="127"/>
      <c r="K31" s="185"/>
      <c r="L31" s="186"/>
      <c r="M31" s="186"/>
      <c r="N31" s="186"/>
      <c r="O31" s="186"/>
      <c r="P31" s="186"/>
      <c r="Q31" s="186"/>
      <c r="R31" s="186"/>
      <c r="S31" s="186"/>
      <c r="T31" s="186"/>
      <c r="U31" s="186"/>
      <c r="V31" s="186"/>
      <c r="W31" s="186"/>
      <c r="X31" s="186"/>
      <c r="Y31" s="186"/>
      <c r="Z31" s="186"/>
      <c r="AA31" s="186"/>
      <c r="AB31" s="186"/>
      <c r="AC31" s="186"/>
      <c r="AD31" s="186"/>
      <c r="AE31" s="186"/>
      <c r="AF31" s="186"/>
      <c r="AG31" s="186"/>
      <c r="AH31" s="187"/>
      <c r="AV31" s="123" t="s">
        <v>25</v>
      </c>
      <c r="AW31" s="124"/>
      <c r="AX31" s="124"/>
      <c r="AY31" s="124"/>
      <c r="AZ31" s="125"/>
      <c r="BA31" s="119">
        <f>DATE($AF$3,5,1)</f>
        <v>46143</v>
      </c>
    </row>
    <row r="32" spans="1:58" x14ac:dyDescent="0.25">
      <c r="A32" s="126"/>
      <c r="B32" s="127"/>
      <c r="K32" s="185"/>
      <c r="L32" s="186"/>
      <c r="M32" s="186"/>
      <c r="N32" s="186"/>
      <c r="O32" s="186"/>
      <c r="P32" s="186"/>
      <c r="Q32" s="186"/>
      <c r="R32" s="186"/>
      <c r="S32" s="186"/>
      <c r="T32" s="186"/>
      <c r="U32" s="186"/>
      <c r="V32" s="186"/>
      <c r="W32" s="186"/>
      <c r="X32" s="186"/>
      <c r="Y32" s="186"/>
      <c r="Z32" s="186"/>
      <c r="AA32" s="186"/>
      <c r="AB32" s="186"/>
      <c r="AC32" s="186"/>
      <c r="AD32" s="186"/>
      <c r="AE32" s="186"/>
      <c r="AF32" s="186"/>
      <c r="AG32" s="186"/>
      <c r="AH32" s="187"/>
      <c r="AV32" s="123" t="s">
        <v>26</v>
      </c>
      <c r="AW32" s="124"/>
      <c r="AX32" s="124"/>
      <c r="AY32" s="124"/>
      <c r="AZ32" s="125"/>
      <c r="BA32" s="119">
        <f>DATE($AF$3,5,8)</f>
        <v>46150</v>
      </c>
    </row>
    <row r="33" spans="1:53" x14ac:dyDescent="0.25">
      <c r="A33" s="126"/>
      <c r="B33" s="127"/>
      <c r="K33" s="185"/>
      <c r="L33" s="186"/>
      <c r="M33" s="186"/>
      <c r="N33" s="186"/>
      <c r="O33" s="186"/>
      <c r="P33" s="186"/>
      <c r="Q33" s="186"/>
      <c r="R33" s="186"/>
      <c r="S33" s="186"/>
      <c r="T33" s="186"/>
      <c r="U33" s="186"/>
      <c r="V33" s="186"/>
      <c r="W33" s="186"/>
      <c r="X33" s="186"/>
      <c r="Y33" s="186"/>
      <c r="Z33" s="186"/>
      <c r="AA33" s="186"/>
      <c r="AB33" s="186"/>
      <c r="AC33" s="186"/>
      <c r="AD33" s="186"/>
      <c r="AE33" s="186"/>
      <c r="AF33" s="186"/>
      <c r="AG33" s="186"/>
      <c r="AH33" s="187"/>
      <c r="AV33" s="123" t="s">
        <v>27</v>
      </c>
      <c r="AW33" s="124"/>
      <c r="AX33" s="124"/>
      <c r="AY33" s="124"/>
      <c r="AZ33" s="125"/>
      <c r="BA33" s="119">
        <f>DATE($AF$3,7,5)</f>
        <v>46208</v>
      </c>
    </row>
    <row r="34" spans="1:53" ht="15.75" thickBot="1" x14ac:dyDescent="0.3">
      <c r="A34" s="126"/>
      <c r="B34" s="127"/>
      <c r="K34" s="188"/>
      <c r="L34" s="189"/>
      <c r="M34" s="189"/>
      <c r="N34" s="189"/>
      <c r="O34" s="189"/>
      <c r="P34" s="189"/>
      <c r="Q34" s="189"/>
      <c r="R34" s="189"/>
      <c r="S34" s="189"/>
      <c r="T34" s="189"/>
      <c r="U34" s="189"/>
      <c r="V34" s="189"/>
      <c r="W34" s="189"/>
      <c r="X34" s="189"/>
      <c r="Y34" s="189"/>
      <c r="Z34" s="189"/>
      <c r="AA34" s="189"/>
      <c r="AB34" s="189"/>
      <c r="AC34" s="189"/>
      <c r="AD34" s="189"/>
      <c r="AE34" s="189"/>
      <c r="AF34" s="189"/>
      <c r="AG34" s="189"/>
      <c r="AH34" s="190"/>
      <c r="AS34" s="109" t="s">
        <v>3</v>
      </c>
      <c r="AV34" s="123" t="s">
        <v>28</v>
      </c>
      <c r="AW34" s="124"/>
      <c r="AX34" s="124"/>
      <c r="AY34" s="124"/>
      <c r="AZ34" s="125"/>
      <c r="BA34" s="119">
        <f>DATE($AF$3,8,29)</f>
        <v>46263</v>
      </c>
    </row>
    <row r="35" spans="1:53" ht="90" customHeight="1" thickBot="1" x14ac:dyDescent="0.3">
      <c r="A35" s="128" t="s">
        <v>29</v>
      </c>
      <c r="B35" s="174" t="s">
        <v>30</v>
      </c>
      <c r="C35" s="174"/>
      <c r="D35" s="174"/>
      <c r="E35" s="175"/>
      <c r="K35" s="188"/>
      <c r="L35" s="189"/>
      <c r="M35" s="189"/>
      <c r="N35" s="189"/>
      <c r="O35" s="189"/>
      <c r="P35" s="189"/>
      <c r="Q35" s="189"/>
      <c r="R35" s="189"/>
      <c r="S35" s="189"/>
      <c r="T35" s="189"/>
      <c r="U35" s="189"/>
      <c r="V35" s="189"/>
      <c r="W35" s="189"/>
      <c r="X35" s="189"/>
      <c r="Y35" s="189"/>
      <c r="Z35" s="189"/>
      <c r="AA35" s="189"/>
      <c r="AB35" s="189"/>
      <c r="AC35" s="189"/>
      <c r="AD35" s="189"/>
      <c r="AE35" s="189"/>
      <c r="AF35" s="189"/>
      <c r="AG35" s="189"/>
      <c r="AH35" s="190"/>
      <c r="AS35" s="129" t="s">
        <v>31</v>
      </c>
      <c r="AV35" s="123" t="s">
        <v>32</v>
      </c>
      <c r="AW35" s="124"/>
      <c r="AX35" s="124"/>
      <c r="AY35" s="124"/>
      <c r="AZ35" s="125"/>
      <c r="BA35" s="119">
        <f>DATE($AF$3,9,1)</f>
        <v>46266</v>
      </c>
    </row>
    <row r="36" spans="1:53" x14ac:dyDescent="0.25">
      <c r="A36" s="126"/>
      <c r="B36" s="126"/>
      <c r="K36" s="188"/>
      <c r="L36" s="189"/>
      <c r="M36" s="189"/>
      <c r="N36" s="189"/>
      <c r="O36" s="189"/>
      <c r="P36" s="189"/>
      <c r="Q36" s="189"/>
      <c r="R36" s="189"/>
      <c r="S36" s="189"/>
      <c r="T36" s="189"/>
      <c r="U36" s="189"/>
      <c r="V36" s="189"/>
      <c r="W36" s="189"/>
      <c r="X36" s="189"/>
      <c r="Y36" s="189"/>
      <c r="Z36" s="189"/>
      <c r="AA36" s="189"/>
      <c r="AB36" s="189"/>
      <c r="AC36" s="189"/>
      <c r="AD36" s="189"/>
      <c r="AE36" s="189"/>
      <c r="AF36" s="189"/>
      <c r="AG36" s="189"/>
      <c r="AH36" s="190"/>
      <c r="AS36" s="129" t="s">
        <v>33</v>
      </c>
      <c r="AV36" s="123" t="s">
        <v>34</v>
      </c>
      <c r="AW36" s="124"/>
      <c r="AX36" s="124"/>
      <c r="AY36" s="124"/>
      <c r="AZ36" s="125"/>
      <c r="BA36" s="119">
        <f>DATE($AF$3,9,15)</f>
        <v>46280</v>
      </c>
    </row>
    <row r="37" spans="1:53" x14ac:dyDescent="0.25">
      <c r="A37" s="46"/>
      <c r="B37" s="130"/>
      <c r="K37" s="188"/>
      <c r="L37" s="189"/>
      <c r="M37" s="189"/>
      <c r="N37" s="189"/>
      <c r="O37" s="189"/>
      <c r="P37" s="189"/>
      <c r="Q37" s="189"/>
      <c r="R37" s="189"/>
      <c r="S37" s="189"/>
      <c r="T37" s="189"/>
      <c r="U37" s="189"/>
      <c r="V37" s="189"/>
      <c r="W37" s="189"/>
      <c r="X37" s="189"/>
      <c r="Y37" s="189"/>
      <c r="Z37" s="189"/>
      <c r="AA37" s="189"/>
      <c r="AB37" s="189"/>
      <c r="AC37" s="189"/>
      <c r="AD37" s="189"/>
      <c r="AE37" s="189"/>
      <c r="AF37" s="189"/>
      <c r="AG37" s="189"/>
      <c r="AH37" s="190"/>
      <c r="AS37" s="129" t="s">
        <v>35</v>
      </c>
      <c r="AV37" s="123" t="s">
        <v>36</v>
      </c>
      <c r="AW37" s="124"/>
      <c r="AX37" s="124"/>
      <c r="AY37" s="124"/>
      <c r="AZ37" s="125"/>
      <c r="BA37" s="119">
        <f>DATE($AF$3,11,1)</f>
        <v>46327</v>
      </c>
    </row>
    <row r="38" spans="1:53" ht="21" customHeight="1" x14ac:dyDescent="0.25">
      <c r="K38" s="188"/>
      <c r="L38" s="189"/>
      <c r="M38" s="189"/>
      <c r="N38" s="189"/>
      <c r="O38" s="189"/>
      <c r="P38" s="189"/>
      <c r="Q38" s="189"/>
      <c r="R38" s="189"/>
      <c r="S38" s="189"/>
      <c r="T38" s="189"/>
      <c r="U38" s="189"/>
      <c r="V38" s="189"/>
      <c r="W38" s="189"/>
      <c r="X38" s="189"/>
      <c r="Y38" s="189"/>
      <c r="Z38" s="189"/>
      <c r="AA38" s="189"/>
      <c r="AB38" s="189"/>
      <c r="AC38" s="189"/>
      <c r="AD38" s="189"/>
      <c r="AE38" s="189"/>
      <c r="AF38" s="189"/>
      <c r="AG38" s="189"/>
      <c r="AH38" s="190"/>
      <c r="AS38" s="129" t="s">
        <v>37</v>
      </c>
      <c r="AU38" s="131"/>
      <c r="AV38" s="123" t="s">
        <v>38</v>
      </c>
      <c r="AW38" s="124"/>
      <c r="AX38" s="124"/>
      <c r="AY38" s="124"/>
      <c r="AZ38" s="125"/>
      <c r="BA38" s="119">
        <f>DATE($AF$3,11,17)</f>
        <v>46343</v>
      </c>
    </row>
    <row r="39" spans="1:53" ht="76.150000000000006" customHeight="1" thickBot="1" x14ac:dyDescent="0.3">
      <c r="K39" s="191"/>
      <c r="L39" s="192"/>
      <c r="M39" s="192"/>
      <c r="N39" s="192"/>
      <c r="O39" s="192"/>
      <c r="P39" s="192"/>
      <c r="Q39" s="192"/>
      <c r="R39" s="192"/>
      <c r="S39" s="192"/>
      <c r="T39" s="192"/>
      <c r="U39" s="192"/>
      <c r="V39" s="192"/>
      <c r="W39" s="192"/>
      <c r="X39" s="192"/>
      <c r="Y39" s="192"/>
      <c r="Z39" s="192"/>
      <c r="AA39" s="192"/>
      <c r="AB39" s="192"/>
      <c r="AC39" s="192"/>
      <c r="AD39" s="192"/>
      <c r="AE39" s="192"/>
      <c r="AF39" s="192"/>
      <c r="AG39" s="192"/>
      <c r="AH39" s="193"/>
      <c r="AS39" s="129" t="s">
        <v>39</v>
      </c>
      <c r="AU39" s="131"/>
      <c r="AV39" s="123" t="s">
        <v>40</v>
      </c>
      <c r="AW39" s="124"/>
      <c r="AX39" s="124"/>
      <c r="AY39" s="124"/>
      <c r="AZ39" s="125"/>
      <c r="BA39" s="119">
        <f>DATE($AF$3,12,24)</f>
        <v>46380</v>
      </c>
    </row>
    <row r="40" spans="1:53" x14ac:dyDescent="0.25">
      <c r="A40" s="132"/>
      <c r="B40" s="132"/>
      <c r="K40" s="141"/>
      <c r="L40" s="141"/>
      <c r="M40" s="141"/>
      <c r="N40" s="141"/>
      <c r="O40" s="141"/>
      <c r="P40" s="141"/>
      <c r="Q40" s="141"/>
      <c r="R40" s="141"/>
      <c r="S40" s="141"/>
      <c r="T40" s="141"/>
      <c r="U40" s="141"/>
      <c r="V40" s="141"/>
      <c r="W40" s="141"/>
      <c r="X40" s="141"/>
      <c r="Y40" s="141"/>
      <c r="Z40" s="141"/>
      <c r="AA40" s="141"/>
      <c r="AB40" s="141"/>
      <c r="AC40" s="141"/>
      <c r="AD40" s="141"/>
      <c r="AE40" s="141"/>
      <c r="AF40" s="141"/>
      <c r="AG40" s="141"/>
      <c r="AH40" s="141"/>
      <c r="AS40" s="129" t="s">
        <v>41</v>
      </c>
      <c r="AU40" s="131"/>
      <c r="AV40" s="123" t="s">
        <v>42</v>
      </c>
      <c r="AW40" s="124"/>
      <c r="AX40" s="124"/>
      <c r="AY40" s="124"/>
      <c r="AZ40" s="125"/>
      <c r="BA40" s="119">
        <f>DATE($AF$3,12,25)</f>
        <v>46381</v>
      </c>
    </row>
    <row r="41" spans="1:53" ht="100.5" customHeight="1" thickBot="1" x14ac:dyDescent="0.3">
      <c r="K41" s="141"/>
      <c r="L41" s="141"/>
      <c r="M41" s="141"/>
      <c r="N41" s="141"/>
      <c r="O41" s="141"/>
      <c r="P41" s="141"/>
      <c r="Q41" s="141"/>
      <c r="R41" s="141"/>
      <c r="S41" s="141"/>
      <c r="T41" s="141"/>
      <c r="U41" s="141"/>
      <c r="V41" s="141"/>
      <c r="W41" s="141"/>
      <c r="X41" s="141"/>
      <c r="Y41" s="141"/>
      <c r="Z41" s="141"/>
      <c r="AA41" s="141"/>
      <c r="AB41" s="141"/>
      <c r="AC41" s="141"/>
      <c r="AD41" s="141"/>
      <c r="AE41" s="141"/>
      <c r="AF41" s="141"/>
      <c r="AG41" s="141"/>
      <c r="AH41" s="141"/>
      <c r="AS41" s="129" t="s">
        <v>43</v>
      </c>
      <c r="AU41" s="131"/>
      <c r="AV41" s="133" t="s">
        <v>44</v>
      </c>
      <c r="AW41" s="134"/>
      <c r="AX41" s="134"/>
      <c r="AY41" s="134"/>
      <c r="AZ41" s="135"/>
      <c r="BA41" s="119">
        <f>DATE($AF$3,12,26)</f>
        <v>46382</v>
      </c>
    </row>
    <row r="42" spans="1:53" x14ac:dyDescent="0.25">
      <c r="K42" s="141"/>
      <c r="L42" s="141"/>
      <c r="M42" s="141"/>
      <c r="N42" s="141"/>
      <c r="O42" s="141"/>
      <c r="P42" s="141"/>
      <c r="Q42" s="141"/>
      <c r="R42" s="141"/>
      <c r="S42" s="141"/>
      <c r="T42" s="141"/>
      <c r="U42" s="141"/>
      <c r="V42" s="141"/>
      <c r="W42" s="141"/>
      <c r="X42" s="141"/>
      <c r="Y42" s="141"/>
      <c r="Z42" s="141"/>
      <c r="AA42" s="141"/>
      <c r="AB42" s="141"/>
      <c r="AC42" s="141"/>
      <c r="AD42" s="141"/>
      <c r="AE42" s="141"/>
      <c r="AF42" s="141"/>
      <c r="AG42" s="141"/>
      <c r="AH42" s="141"/>
      <c r="AS42" s="129" t="s">
        <v>45</v>
      </c>
      <c r="AU42" s="131"/>
      <c r="AV42" s="136"/>
      <c r="AW42" s="136"/>
      <c r="AX42" s="136"/>
      <c r="AY42" s="136"/>
      <c r="AZ42" s="136"/>
      <c r="BA42" s="137"/>
    </row>
    <row r="43" spans="1:53" x14ac:dyDescent="0.25">
      <c r="K43" s="141"/>
      <c r="L43" s="141"/>
      <c r="M43" s="141"/>
      <c r="N43" s="141"/>
      <c r="O43" s="141"/>
      <c r="P43" s="141"/>
      <c r="Q43" s="141"/>
      <c r="R43" s="141"/>
      <c r="S43" s="141"/>
      <c r="T43" s="141"/>
      <c r="U43" s="141"/>
      <c r="V43" s="141"/>
      <c r="W43" s="141"/>
      <c r="X43" s="141"/>
      <c r="Y43" s="141"/>
      <c r="Z43" s="141"/>
      <c r="AA43" s="141"/>
      <c r="AB43" s="141"/>
      <c r="AC43" s="141"/>
      <c r="AD43" s="141"/>
      <c r="AE43" s="141"/>
      <c r="AF43" s="141"/>
      <c r="AG43" s="141"/>
      <c r="AH43" s="141"/>
      <c r="AS43" s="129" t="s">
        <v>46</v>
      </c>
    </row>
    <row r="44" spans="1:53" x14ac:dyDescent="0.25">
      <c r="K44" s="141"/>
      <c r="L44" s="141"/>
      <c r="M44" s="141"/>
      <c r="N44" s="141"/>
      <c r="O44" s="141"/>
      <c r="P44" s="141"/>
      <c r="Q44" s="141"/>
      <c r="R44" s="141"/>
      <c r="S44" s="141"/>
      <c r="T44" s="141"/>
      <c r="U44" s="141"/>
      <c r="V44" s="141"/>
      <c r="W44" s="141"/>
      <c r="X44" s="141"/>
      <c r="Y44" s="141"/>
      <c r="Z44" s="141"/>
      <c r="AA44" s="141"/>
      <c r="AB44" s="141"/>
      <c r="AC44" s="141"/>
      <c r="AD44" s="141"/>
      <c r="AE44" s="141"/>
      <c r="AF44" s="141"/>
      <c r="AG44" s="141"/>
      <c r="AH44" s="141"/>
      <c r="AS44" s="129" t="s">
        <v>47</v>
      </c>
    </row>
    <row r="45" spans="1:53" x14ac:dyDescent="0.25">
      <c r="K45" s="141"/>
      <c r="L45" s="141"/>
      <c r="M45" s="141"/>
      <c r="N45" s="141"/>
      <c r="O45" s="141"/>
      <c r="P45" s="141"/>
      <c r="Q45" s="141"/>
      <c r="R45" s="141"/>
      <c r="S45" s="141"/>
      <c r="T45" s="141"/>
      <c r="U45" s="141"/>
      <c r="V45" s="141"/>
      <c r="W45" s="141"/>
      <c r="X45" s="141"/>
      <c r="Y45" s="141"/>
      <c r="Z45" s="141"/>
      <c r="AA45" s="141"/>
      <c r="AB45" s="141"/>
      <c r="AC45" s="141"/>
      <c r="AD45" s="141"/>
      <c r="AE45" s="141"/>
      <c r="AF45" s="141"/>
      <c r="AG45" s="141"/>
      <c r="AH45" s="141"/>
      <c r="AS45" s="129" t="s">
        <v>48</v>
      </c>
    </row>
    <row r="46" spans="1:53" x14ac:dyDescent="0.25">
      <c r="K46" s="141"/>
      <c r="L46" s="141"/>
      <c r="M46" s="141"/>
      <c r="N46" s="141"/>
      <c r="O46" s="141"/>
      <c r="P46" s="141"/>
      <c r="Q46" s="141"/>
      <c r="R46" s="141"/>
      <c r="S46" s="141"/>
      <c r="T46" s="141"/>
      <c r="U46" s="141"/>
      <c r="V46" s="141"/>
      <c r="W46" s="141"/>
      <c r="X46" s="141"/>
      <c r="Y46" s="141"/>
      <c r="Z46" s="141"/>
      <c r="AA46" s="141"/>
      <c r="AB46" s="141"/>
      <c r="AC46" s="141"/>
      <c r="AD46" s="141"/>
      <c r="AE46" s="141"/>
      <c r="AF46" s="141"/>
      <c r="AG46" s="141"/>
      <c r="AH46" s="141"/>
      <c r="AS46" s="138" t="s">
        <v>49</v>
      </c>
    </row>
    <row r="47" spans="1:53" x14ac:dyDescent="0.25">
      <c r="K47" s="141"/>
      <c r="L47" s="141"/>
      <c r="M47" s="141"/>
      <c r="N47" s="141"/>
      <c r="O47" s="141"/>
      <c r="P47" s="141"/>
      <c r="Q47" s="141"/>
      <c r="R47" s="141"/>
      <c r="S47" s="141"/>
      <c r="T47" s="141"/>
      <c r="U47" s="141"/>
      <c r="V47" s="141"/>
      <c r="W47" s="141"/>
      <c r="X47" s="141"/>
      <c r="Y47" s="141"/>
      <c r="Z47" s="141"/>
      <c r="AA47" s="141"/>
      <c r="AB47" s="141"/>
      <c r="AC47" s="141"/>
      <c r="AD47" s="141"/>
      <c r="AE47" s="141"/>
      <c r="AF47" s="141"/>
      <c r="AG47" s="141"/>
      <c r="AH47" s="141"/>
    </row>
    <row r="48" spans="1:53" x14ac:dyDescent="0.25">
      <c r="K48" s="141"/>
      <c r="L48" s="141"/>
      <c r="M48" s="141"/>
      <c r="N48" s="141"/>
      <c r="O48" s="141"/>
      <c r="P48" s="141"/>
      <c r="Q48" s="141"/>
      <c r="R48" s="141"/>
      <c r="S48" s="141"/>
      <c r="T48" s="141"/>
      <c r="U48" s="141"/>
      <c r="V48" s="141"/>
      <c r="W48" s="141"/>
      <c r="X48" s="141"/>
      <c r="Y48" s="141"/>
      <c r="Z48" s="141"/>
      <c r="AA48" s="141"/>
      <c r="AB48" s="141"/>
      <c r="AC48" s="141"/>
      <c r="AD48" s="141"/>
      <c r="AE48" s="141"/>
      <c r="AF48" s="141"/>
      <c r="AG48" s="141"/>
      <c r="AH48" s="141"/>
    </row>
    <row r="49" spans="6:34" x14ac:dyDescent="0.25">
      <c r="K49" s="141"/>
      <c r="L49" s="141"/>
      <c r="M49" s="141"/>
      <c r="N49" s="141"/>
      <c r="O49" s="141"/>
      <c r="P49" s="141"/>
      <c r="Q49" s="141"/>
      <c r="R49" s="141"/>
      <c r="S49" s="141"/>
      <c r="T49" s="141"/>
      <c r="U49" s="141"/>
      <c r="V49" s="141"/>
      <c r="W49" s="141"/>
      <c r="X49" s="141"/>
      <c r="Y49" s="141"/>
      <c r="Z49" s="141"/>
      <c r="AA49" s="141"/>
      <c r="AB49" s="141"/>
      <c r="AC49" s="141"/>
      <c r="AD49" s="141"/>
      <c r="AE49" s="141"/>
      <c r="AF49" s="141"/>
      <c r="AG49" s="141"/>
      <c r="AH49" s="141"/>
    </row>
    <row r="50" spans="6:34" x14ac:dyDescent="0.25">
      <c r="K50" s="141"/>
      <c r="L50" s="141"/>
      <c r="M50" s="141"/>
      <c r="N50" s="141"/>
      <c r="O50" s="141"/>
      <c r="P50" s="141"/>
      <c r="Q50" s="141"/>
      <c r="R50" s="141"/>
      <c r="S50" s="141"/>
      <c r="T50" s="141"/>
      <c r="U50" s="141"/>
      <c r="V50" s="141"/>
      <c r="W50" s="141"/>
      <c r="X50" s="141"/>
      <c r="Y50" s="141"/>
      <c r="Z50" s="141"/>
      <c r="AA50" s="141"/>
      <c r="AB50" s="141"/>
      <c r="AC50" s="141"/>
      <c r="AD50" s="141"/>
      <c r="AE50" s="141"/>
      <c r="AF50" s="141"/>
      <c r="AG50" s="141"/>
      <c r="AH50" s="141"/>
    </row>
    <row r="51" spans="6:34" x14ac:dyDescent="0.25">
      <c r="K51" s="141"/>
      <c r="L51" s="141"/>
      <c r="M51" s="141"/>
      <c r="N51" s="141"/>
      <c r="O51" s="141"/>
      <c r="P51" s="141"/>
      <c r="Q51" s="141"/>
      <c r="R51" s="141"/>
      <c r="S51" s="141"/>
      <c r="T51" s="141"/>
      <c r="U51" s="141"/>
      <c r="V51" s="141"/>
      <c r="W51" s="141"/>
      <c r="X51" s="141"/>
      <c r="Y51" s="141"/>
      <c r="Z51" s="141"/>
      <c r="AA51" s="141"/>
      <c r="AB51" s="141"/>
      <c r="AC51" s="141"/>
      <c r="AD51" s="141"/>
      <c r="AE51" s="141"/>
      <c r="AF51" s="141"/>
      <c r="AG51" s="141"/>
      <c r="AH51" s="141"/>
    </row>
    <row r="52" spans="6:34" x14ac:dyDescent="0.25">
      <c r="K52" s="141"/>
      <c r="L52" s="141"/>
      <c r="M52" s="141"/>
      <c r="N52" s="141"/>
      <c r="O52" s="141"/>
      <c r="P52" s="141"/>
      <c r="Q52" s="141"/>
      <c r="R52" s="141"/>
      <c r="S52" s="141"/>
      <c r="T52" s="141"/>
      <c r="U52" s="141"/>
      <c r="V52" s="141"/>
      <c r="W52" s="141"/>
      <c r="X52" s="141"/>
      <c r="Y52" s="141"/>
      <c r="Z52" s="141"/>
      <c r="AA52" s="141"/>
      <c r="AB52" s="141"/>
      <c r="AC52" s="141"/>
      <c r="AD52" s="141"/>
      <c r="AE52" s="141"/>
      <c r="AF52" s="141"/>
      <c r="AG52" s="141"/>
      <c r="AH52" s="141"/>
    </row>
    <row r="53" spans="6:34" x14ac:dyDescent="0.25">
      <c r="K53" s="141"/>
      <c r="L53" s="141"/>
      <c r="M53" s="141"/>
      <c r="N53" s="141"/>
      <c r="O53" s="141"/>
      <c r="P53" s="141"/>
      <c r="Q53" s="141"/>
      <c r="R53" s="141"/>
      <c r="S53" s="141"/>
      <c r="T53" s="141"/>
      <c r="U53" s="141"/>
      <c r="V53" s="141"/>
      <c r="W53" s="141"/>
      <c r="X53" s="141"/>
      <c r="Y53" s="141"/>
      <c r="Z53" s="141"/>
      <c r="AA53" s="141"/>
      <c r="AB53" s="141"/>
      <c r="AC53" s="141"/>
      <c r="AD53" s="141"/>
      <c r="AE53" s="141"/>
      <c r="AF53" s="141"/>
      <c r="AG53" s="141"/>
      <c r="AH53" s="141"/>
    </row>
    <row r="54" spans="6:34" x14ac:dyDescent="0.25">
      <c r="K54" s="141"/>
      <c r="L54" s="141"/>
      <c r="M54" s="141"/>
      <c r="N54" s="141"/>
      <c r="O54" s="141"/>
      <c r="P54" s="141"/>
      <c r="Q54" s="141"/>
      <c r="R54" s="141"/>
      <c r="S54" s="141"/>
      <c r="T54" s="141"/>
      <c r="U54" s="141"/>
      <c r="V54" s="141"/>
      <c r="W54" s="141"/>
      <c r="X54" s="141"/>
      <c r="Y54" s="141"/>
      <c r="Z54" s="141"/>
      <c r="AA54" s="141"/>
      <c r="AB54" s="141"/>
      <c r="AC54" s="141"/>
      <c r="AD54" s="141"/>
      <c r="AE54" s="141"/>
      <c r="AF54" s="141"/>
      <c r="AG54" s="141"/>
      <c r="AH54" s="141"/>
    </row>
    <row r="55" spans="6:34" x14ac:dyDescent="0.25">
      <c r="K55" s="141"/>
      <c r="L55" s="141"/>
      <c r="M55" s="141"/>
      <c r="N55" s="141"/>
      <c r="O55" s="141"/>
      <c r="P55" s="141"/>
      <c r="Q55" s="141"/>
      <c r="R55" s="141"/>
      <c r="S55" s="141"/>
      <c r="T55" s="141"/>
      <c r="U55" s="141"/>
      <c r="V55" s="141"/>
      <c r="W55" s="141"/>
      <c r="X55" s="141"/>
      <c r="Y55" s="141"/>
      <c r="Z55" s="141"/>
      <c r="AA55" s="141"/>
      <c r="AB55" s="141"/>
      <c r="AC55" s="141"/>
      <c r="AD55" s="141"/>
      <c r="AE55" s="141"/>
      <c r="AF55" s="141"/>
      <c r="AG55" s="141"/>
      <c r="AH55" s="141"/>
    </row>
    <row r="56" spans="6:34" x14ac:dyDescent="0.25">
      <c r="K56" s="141"/>
      <c r="L56" s="141"/>
      <c r="M56" s="141"/>
      <c r="N56" s="141"/>
      <c r="O56" s="141"/>
      <c r="P56" s="141"/>
      <c r="Q56" s="141"/>
      <c r="R56" s="141"/>
      <c r="S56" s="141"/>
      <c r="T56" s="141"/>
      <c r="U56" s="141"/>
      <c r="V56" s="141"/>
      <c r="W56" s="141"/>
      <c r="X56" s="141"/>
      <c r="Y56" s="141"/>
      <c r="Z56" s="141"/>
      <c r="AA56" s="141"/>
      <c r="AB56" s="141"/>
      <c r="AC56" s="141"/>
      <c r="AD56" s="141"/>
      <c r="AE56" s="141"/>
      <c r="AF56" s="141"/>
      <c r="AG56" s="141"/>
      <c r="AH56" s="141"/>
    </row>
    <row r="57" spans="6:34" x14ac:dyDescent="0.25">
      <c r="K57" s="141"/>
      <c r="L57" s="141"/>
      <c r="M57" s="141"/>
      <c r="N57" s="141"/>
      <c r="O57" s="141"/>
      <c r="P57" s="141"/>
      <c r="Q57" s="141"/>
      <c r="R57" s="141"/>
      <c r="S57" s="141"/>
      <c r="T57" s="141"/>
      <c r="U57" s="141"/>
      <c r="V57" s="141"/>
      <c r="W57" s="141"/>
      <c r="X57" s="141"/>
      <c r="Y57" s="141"/>
      <c r="Z57" s="141"/>
      <c r="AA57" s="141"/>
      <c r="AB57" s="141"/>
      <c r="AC57" s="141"/>
      <c r="AD57" s="141"/>
      <c r="AE57" s="141"/>
      <c r="AF57" s="141"/>
      <c r="AG57" s="141"/>
      <c r="AH57" s="141"/>
    </row>
    <row r="58" spans="6:34" x14ac:dyDescent="0.25">
      <c r="K58" s="141"/>
      <c r="L58" s="141"/>
      <c r="M58" s="141"/>
      <c r="N58" s="141"/>
      <c r="O58" s="141"/>
      <c r="P58" s="141"/>
      <c r="Q58" s="141"/>
      <c r="R58" s="141"/>
      <c r="S58" s="141"/>
      <c r="T58" s="141"/>
      <c r="U58" s="141"/>
      <c r="V58" s="141"/>
      <c r="W58" s="141"/>
      <c r="X58" s="141"/>
      <c r="Y58" s="141"/>
      <c r="Z58" s="141"/>
      <c r="AA58" s="141"/>
      <c r="AB58" s="141"/>
      <c r="AC58" s="141"/>
      <c r="AD58" s="141"/>
      <c r="AE58" s="141"/>
      <c r="AF58" s="141"/>
      <c r="AG58" s="141"/>
      <c r="AH58" s="141"/>
    </row>
    <row r="59" spans="6:34" x14ac:dyDescent="0.25">
      <c r="K59" s="141"/>
      <c r="L59" s="141"/>
      <c r="M59" s="141"/>
      <c r="N59" s="141"/>
      <c r="O59" s="141"/>
      <c r="P59" s="141"/>
      <c r="Q59" s="141"/>
      <c r="R59" s="141"/>
      <c r="S59" s="141"/>
      <c r="T59" s="141"/>
      <c r="U59" s="141"/>
      <c r="V59" s="141"/>
      <c r="W59" s="141"/>
      <c r="X59" s="141"/>
      <c r="Y59" s="141"/>
      <c r="Z59" s="141"/>
      <c r="AA59" s="141"/>
      <c r="AB59" s="141"/>
      <c r="AC59" s="141"/>
      <c r="AD59" s="141"/>
      <c r="AE59" s="141"/>
      <c r="AF59" s="141"/>
      <c r="AG59" s="141"/>
      <c r="AH59" s="141"/>
    </row>
    <row r="60" spans="6:34" x14ac:dyDescent="0.25">
      <c r="K60" s="141"/>
      <c r="L60" s="141"/>
      <c r="M60" s="141"/>
      <c r="N60" s="141"/>
      <c r="O60" s="141"/>
      <c r="P60" s="141"/>
      <c r="Q60" s="141"/>
      <c r="R60" s="141"/>
      <c r="S60" s="141"/>
      <c r="T60" s="141"/>
      <c r="U60" s="141"/>
      <c r="V60" s="141"/>
      <c r="W60" s="141"/>
      <c r="X60" s="141"/>
      <c r="Y60" s="141"/>
      <c r="Z60" s="141"/>
      <c r="AA60" s="141"/>
      <c r="AB60" s="141"/>
      <c r="AC60" s="141"/>
      <c r="AD60" s="141"/>
      <c r="AE60" s="141"/>
      <c r="AF60" s="141"/>
      <c r="AG60" s="141"/>
      <c r="AH60" s="141"/>
    </row>
    <row r="61" spans="6:34" x14ac:dyDescent="0.25">
      <c r="F61" s="139"/>
      <c r="K61" s="141"/>
      <c r="L61" s="141"/>
      <c r="M61" s="141"/>
      <c r="N61" s="141"/>
      <c r="O61" s="141"/>
      <c r="P61" s="141"/>
      <c r="Q61" s="141"/>
      <c r="R61" s="141"/>
      <c r="S61" s="141"/>
      <c r="T61" s="141"/>
      <c r="U61" s="141"/>
      <c r="V61" s="141"/>
      <c r="W61" s="141"/>
      <c r="X61" s="141"/>
      <c r="Y61" s="141"/>
      <c r="Z61" s="141"/>
      <c r="AA61" s="141"/>
      <c r="AB61" s="141"/>
      <c r="AC61" s="141"/>
      <c r="AD61" s="141"/>
      <c r="AE61" s="141"/>
      <c r="AF61" s="141"/>
      <c r="AG61" s="141"/>
      <c r="AH61" s="141"/>
    </row>
    <row r="62" spans="6:34" x14ac:dyDescent="0.25">
      <c r="K62" s="141"/>
      <c r="L62" s="141"/>
      <c r="M62" s="141"/>
      <c r="N62" s="141"/>
      <c r="O62" s="141"/>
      <c r="P62" s="141"/>
      <c r="Q62" s="141"/>
      <c r="R62" s="141"/>
      <c r="S62" s="141"/>
      <c r="T62" s="141"/>
      <c r="U62" s="141"/>
      <c r="V62" s="141"/>
      <c r="W62" s="141"/>
      <c r="X62" s="141"/>
      <c r="Y62" s="141"/>
      <c r="Z62" s="141"/>
      <c r="AA62" s="141"/>
      <c r="AB62" s="141"/>
      <c r="AC62" s="141"/>
      <c r="AD62" s="141"/>
      <c r="AE62" s="141"/>
      <c r="AF62" s="141"/>
      <c r="AG62" s="141"/>
      <c r="AH62" s="141"/>
    </row>
    <row r="63" spans="6:34" x14ac:dyDescent="0.25">
      <c r="K63" s="141"/>
      <c r="L63" s="141"/>
      <c r="M63" s="141"/>
      <c r="N63" s="141"/>
      <c r="O63" s="141"/>
      <c r="P63" s="141"/>
      <c r="Q63" s="141"/>
      <c r="R63" s="141"/>
      <c r="S63" s="141"/>
      <c r="T63" s="141"/>
      <c r="U63" s="141"/>
      <c r="V63" s="141"/>
      <c r="W63" s="141"/>
      <c r="X63" s="141"/>
      <c r="Y63" s="141"/>
      <c r="Z63" s="141"/>
      <c r="AA63" s="141"/>
      <c r="AB63" s="141"/>
      <c r="AC63" s="141"/>
      <c r="AD63" s="141"/>
      <c r="AE63" s="141"/>
      <c r="AF63" s="141"/>
      <c r="AG63" s="141"/>
      <c r="AH63" s="141"/>
    </row>
    <row r="64" spans="6:34" x14ac:dyDescent="0.25">
      <c r="K64" s="141"/>
      <c r="L64" s="141"/>
      <c r="M64" s="141"/>
      <c r="N64" s="141"/>
      <c r="O64" s="141"/>
      <c r="P64" s="141"/>
      <c r="Q64" s="141"/>
      <c r="R64" s="141"/>
      <c r="S64" s="141"/>
      <c r="T64" s="141"/>
      <c r="U64" s="141"/>
      <c r="V64" s="141"/>
      <c r="W64" s="141"/>
      <c r="X64" s="141"/>
      <c r="Y64" s="141"/>
      <c r="Z64" s="141"/>
      <c r="AA64" s="141"/>
      <c r="AB64" s="141"/>
      <c r="AC64" s="141"/>
      <c r="AD64" s="141"/>
      <c r="AE64" s="141"/>
      <c r="AF64" s="141"/>
      <c r="AG64" s="141"/>
      <c r="AH64" s="141"/>
    </row>
    <row r="65" spans="11:34" x14ac:dyDescent="0.25">
      <c r="K65" s="141"/>
      <c r="L65" s="141"/>
      <c r="M65" s="141"/>
      <c r="N65" s="141"/>
      <c r="O65" s="141"/>
      <c r="P65" s="141"/>
      <c r="Q65" s="141"/>
      <c r="R65" s="141"/>
      <c r="S65" s="141"/>
      <c r="T65" s="141"/>
      <c r="U65" s="141"/>
      <c r="V65" s="141"/>
      <c r="W65" s="141"/>
      <c r="X65" s="141"/>
      <c r="Y65" s="141"/>
      <c r="Z65" s="141"/>
      <c r="AA65" s="141"/>
      <c r="AB65" s="141"/>
      <c r="AC65" s="141"/>
      <c r="AD65" s="141"/>
      <c r="AE65" s="141"/>
      <c r="AF65" s="141"/>
      <c r="AG65" s="141"/>
      <c r="AH65" s="141"/>
    </row>
    <row r="66" spans="11:34" x14ac:dyDescent="0.25">
      <c r="K66" s="141"/>
      <c r="L66" s="141"/>
      <c r="M66" s="141"/>
      <c r="N66" s="141"/>
      <c r="O66" s="141"/>
      <c r="P66" s="141"/>
      <c r="Q66" s="141"/>
      <c r="R66" s="141"/>
      <c r="S66" s="141"/>
      <c r="T66" s="141"/>
      <c r="U66" s="141"/>
      <c r="V66" s="141"/>
      <c r="W66" s="141"/>
      <c r="X66" s="141"/>
      <c r="Y66" s="141"/>
      <c r="Z66" s="141"/>
      <c r="AA66" s="141"/>
      <c r="AB66" s="141"/>
      <c r="AC66" s="141"/>
      <c r="AD66" s="141"/>
      <c r="AE66" s="141"/>
      <c r="AF66" s="141"/>
      <c r="AG66" s="141"/>
      <c r="AH66" s="141"/>
    </row>
    <row r="67" spans="11:34" x14ac:dyDescent="0.25">
      <c r="K67" s="141"/>
      <c r="L67" s="141"/>
      <c r="M67" s="141"/>
      <c r="N67" s="141"/>
      <c r="O67" s="141"/>
      <c r="P67" s="141"/>
      <c r="Q67" s="141"/>
      <c r="R67" s="141"/>
      <c r="S67" s="141"/>
      <c r="T67" s="141"/>
      <c r="U67" s="141"/>
      <c r="V67" s="141"/>
      <c r="W67" s="141"/>
      <c r="X67" s="141"/>
      <c r="Y67" s="141"/>
      <c r="Z67" s="141"/>
      <c r="AA67" s="141"/>
      <c r="AB67" s="141"/>
      <c r="AC67" s="141"/>
      <c r="AD67" s="141"/>
      <c r="AE67" s="141"/>
      <c r="AF67" s="141"/>
      <c r="AG67" s="141"/>
      <c r="AH67" s="141"/>
    </row>
    <row r="68" spans="11:34" x14ac:dyDescent="0.25">
      <c r="K68" s="141"/>
      <c r="L68" s="141"/>
      <c r="M68" s="141"/>
      <c r="N68" s="141"/>
      <c r="O68" s="141"/>
      <c r="P68" s="141"/>
      <c r="Q68" s="141"/>
      <c r="R68" s="141"/>
      <c r="S68" s="141"/>
      <c r="T68" s="141"/>
      <c r="U68" s="141"/>
      <c r="V68" s="141"/>
      <c r="W68" s="141"/>
      <c r="X68" s="141"/>
      <c r="Y68" s="141"/>
      <c r="Z68" s="141"/>
      <c r="AA68" s="141"/>
      <c r="AB68" s="141"/>
      <c r="AC68" s="141"/>
      <c r="AD68" s="141"/>
      <c r="AE68" s="141"/>
      <c r="AF68" s="141"/>
      <c r="AG68" s="141"/>
      <c r="AH68" s="141"/>
    </row>
    <row r="69" spans="11:34" x14ac:dyDescent="0.25">
      <c r="K69" s="141"/>
      <c r="L69" s="141"/>
      <c r="M69" s="141"/>
      <c r="N69" s="141"/>
      <c r="O69" s="141"/>
      <c r="P69" s="141"/>
      <c r="Q69" s="141"/>
      <c r="R69" s="141"/>
      <c r="S69" s="141"/>
      <c r="T69" s="141"/>
      <c r="U69" s="141"/>
      <c r="V69" s="141"/>
      <c r="W69" s="141"/>
      <c r="X69" s="141"/>
      <c r="Y69" s="141"/>
      <c r="Z69" s="141"/>
      <c r="AA69" s="141"/>
      <c r="AB69" s="141"/>
      <c r="AC69" s="141"/>
      <c r="AD69" s="141"/>
      <c r="AE69" s="141"/>
      <c r="AF69" s="141"/>
      <c r="AG69" s="141"/>
      <c r="AH69" s="141"/>
    </row>
    <row r="70" spans="11:34" x14ac:dyDescent="0.25">
      <c r="K70" s="141"/>
      <c r="L70" s="141"/>
      <c r="M70" s="141"/>
      <c r="N70" s="141"/>
      <c r="O70" s="141"/>
      <c r="P70" s="141"/>
      <c r="Q70" s="141"/>
      <c r="R70" s="141"/>
      <c r="S70" s="141"/>
      <c r="T70" s="141"/>
      <c r="U70" s="141"/>
      <c r="V70" s="141"/>
      <c r="W70" s="141"/>
      <c r="X70" s="141"/>
      <c r="Y70" s="141"/>
      <c r="Z70" s="141"/>
      <c r="AA70" s="141"/>
      <c r="AB70" s="141"/>
      <c r="AC70" s="141"/>
      <c r="AD70" s="141"/>
      <c r="AE70" s="141"/>
      <c r="AF70" s="141"/>
      <c r="AG70" s="141"/>
      <c r="AH70" s="141"/>
    </row>
    <row r="71" spans="11:34" x14ac:dyDescent="0.25">
      <c r="K71" s="141"/>
      <c r="L71" s="141"/>
      <c r="M71" s="141"/>
      <c r="N71" s="141"/>
      <c r="O71" s="141"/>
      <c r="P71" s="141"/>
      <c r="Q71" s="141"/>
      <c r="R71" s="141"/>
      <c r="S71" s="141"/>
      <c r="T71" s="141"/>
      <c r="U71" s="141"/>
      <c r="V71" s="141"/>
      <c r="W71" s="141"/>
      <c r="X71" s="141"/>
      <c r="Y71" s="141"/>
      <c r="Z71" s="141"/>
      <c r="AA71" s="141"/>
      <c r="AB71" s="141"/>
      <c r="AC71" s="141"/>
      <c r="AD71" s="141"/>
      <c r="AE71" s="141"/>
      <c r="AF71" s="141"/>
      <c r="AG71" s="141"/>
      <c r="AH71" s="141"/>
    </row>
    <row r="72" spans="11:34" x14ac:dyDescent="0.25">
      <c r="K72" s="141"/>
      <c r="L72" s="141"/>
      <c r="M72" s="141"/>
      <c r="N72" s="141"/>
      <c r="O72" s="141"/>
      <c r="P72" s="141"/>
      <c r="Q72" s="141"/>
      <c r="R72" s="141"/>
      <c r="S72" s="141"/>
      <c r="T72" s="141"/>
      <c r="U72" s="141"/>
      <c r="V72" s="141"/>
      <c r="W72" s="141"/>
      <c r="X72" s="141"/>
      <c r="Y72" s="141"/>
      <c r="Z72" s="141"/>
      <c r="AA72" s="141"/>
      <c r="AB72" s="141"/>
      <c r="AC72" s="141"/>
      <c r="AD72" s="141"/>
      <c r="AE72" s="141"/>
      <c r="AF72" s="141"/>
      <c r="AG72" s="141"/>
      <c r="AH72" s="141"/>
    </row>
    <row r="73" spans="11:34" x14ac:dyDescent="0.25">
      <c r="K73" s="141"/>
      <c r="L73" s="141"/>
      <c r="M73" s="141"/>
      <c r="N73" s="141"/>
      <c r="O73" s="141"/>
      <c r="P73" s="141"/>
      <c r="Q73" s="141"/>
      <c r="R73" s="141"/>
      <c r="S73" s="141"/>
      <c r="T73" s="141"/>
      <c r="U73" s="141"/>
      <c r="V73" s="141"/>
      <c r="W73" s="141"/>
      <c r="X73" s="141"/>
      <c r="Y73" s="141"/>
      <c r="Z73" s="141"/>
      <c r="AA73" s="141"/>
      <c r="AB73" s="141"/>
      <c r="AC73" s="141"/>
      <c r="AD73" s="141"/>
      <c r="AE73" s="141"/>
      <c r="AF73" s="141"/>
      <c r="AG73" s="141"/>
      <c r="AH73" s="141"/>
    </row>
    <row r="74" spans="11:34" x14ac:dyDescent="0.25">
      <c r="K74" s="141"/>
      <c r="L74" s="141"/>
      <c r="M74" s="141"/>
      <c r="N74" s="141"/>
      <c r="O74" s="141"/>
      <c r="P74" s="141"/>
      <c r="Q74" s="141"/>
      <c r="R74" s="141"/>
      <c r="S74" s="141"/>
      <c r="T74" s="141"/>
      <c r="U74" s="141"/>
      <c r="V74" s="141"/>
      <c r="W74" s="141"/>
      <c r="X74" s="141"/>
      <c r="Y74" s="141"/>
      <c r="Z74" s="141"/>
      <c r="AA74" s="141"/>
      <c r="AB74" s="141"/>
      <c r="AC74" s="141"/>
      <c r="AD74" s="141"/>
      <c r="AE74" s="141"/>
      <c r="AF74" s="141"/>
      <c r="AG74" s="141"/>
      <c r="AH74" s="141"/>
    </row>
    <row r="75" spans="11:34" x14ac:dyDescent="0.25">
      <c r="K75" s="141"/>
      <c r="L75" s="141"/>
      <c r="M75" s="141"/>
      <c r="N75" s="141"/>
      <c r="O75" s="141"/>
      <c r="P75" s="141"/>
      <c r="Q75" s="141"/>
      <c r="R75" s="141"/>
      <c r="S75" s="141"/>
      <c r="T75" s="141"/>
      <c r="U75" s="141"/>
      <c r="V75" s="141"/>
      <c r="W75" s="141"/>
      <c r="X75" s="141"/>
      <c r="Y75" s="141"/>
      <c r="Z75" s="141"/>
      <c r="AA75" s="141"/>
      <c r="AB75" s="141"/>
      <c r="AC75" s="141"/>
      <c r="AD75" s="141"/>
      <c r="AE75" s="141"/>
      <c r="AF75" s="141"/>
      <c r="AG75" s="141"/>
      <c r="AH75" s="141"/>
    </row>
    <row r="76" spans="11:34" x14ac:dyDescent="0.25">
      <c r="K76" s="141"/>
      <c r="L76" s="141"/>
      <c r="M76" s="141"/>
      <c r="N76" s="141"/>
      <c r="O76" s="141"/>
      <c r="P76" s="141"/>
      <c r="Q76" s="141"/>
      <c r="R76" s="141"/>
      <c r="S76" s="141"/>
      <c r="T76" s="141"/>
      <c r="U76" s="141"/>
      <c r="V76" s="141"/>
      <c r="W76" s="141"/>
      <c r="X76" s="141"/>
      <c r="Y76" s="141"/>
      <c r="Z76" s="141"/>
      <c r="AA76" s="141"/>
      <c r="AB76" s="141"/>
      <c r="AC76" s="141"/>
      <c r="AD76" s="141"/>
      <c r="AE76" s="141"/>
      <c r="AF76" s="141"/>
      <c r="AG76" s="141"/>
      <c r="AH76" s="141"/>
    </row>
    <row r="77" spans="11:34" x14ac:dyDescent="0.25">
      <c r="K77" s="141"/>
      <c r="L77" s="141"/>
      <c r="M77" s="141"/>
      <c r="N77" s="141"/>
      <c r="O77" s="141"/>
      <c r="P77" s="141"/>
      <c r="Q77" s="141"/>
      <c r="R77" s="141"/>
      <c r="S77" s="141"/>
      <c r="T77" s="141"/>
      <c r="U77" s="141"/>
      <c r="V77" s="141"/>
      <c r="W77" s="141"/>
      <c r="X77" s="141"/>
      <c r="Y77" s="141"/>
      <c r="Z77" s="141"/>
      <c r="AA77" s="141"/>
      <c r="AB77" s="141"/>
      <c r="AC77" s="141"/>
      <c r="AD77" s="141"/>
      <c r="AE77" s="141"/>
      <c r="AF77" s="141"/>
      <c r="AG77" s="141"/>
      <c r="AH77" s="141"/>
    </row>
    <row r="78" spans="11:34" x14ac:dyDescent="0.25">
      <c r="K78" s="141"/>
      <c r="L78" s="141"/>
      <c r="M78" s="141"/>
      <c r="N78" s="141"/>
      <c r="O78" s="141"/>
      <c r="P78" s="141"/>
      <c r="Q78" s="141"/>
      <c r="R78" s="141"/>
      <c r="S78" s="141"/>
      <c r="T78" s="141"/>
      <c r="U78" s="141"/>
      <c r="V78" s="141"/>
      <c r="W78" s="141"/>
      <c r="X78" s="141"/>
      <c r="Y78" s="141"/>
      <c r="Z78" s="141"/>
      <c r="AA78" s="141"/>
      <c r="AB78" s="141"/>
      <c r="AC78" s="141"/>
      <c r="AD78" s="141"/>
      <c r="AE78" s="141"/>
      <c r="AF78" s="141"/>
      <c r="AG78" s="141"/>
      <c r="AH78" s="141"/>
    </row>
    <row r="79" spans="11:34" x14ac:dyDescent="0.25">
      <c r="K79" s="141"/>
      <c r="L79" s="141"/>
      <c r="M79" s="141"/>
      <c r="N79" s="141"/>
      <c r="O79" s="141"/>
      <c r="P79" s="141"/>
      <c r="Q79" s="141"/>
      <c r="R79" s="141"/>
      <c r="S79" s="141"/>
      <c r="T79" s="141"/>
      <c r="U79" s="141"/>
      <c r="V79" s="141"/>
      <c r="W79" s="141"/>
      <c r="X79" s="141"/>
      <c r="Y79" s="141"/>
      <c r="Z79" s="141"/>
      <c r="AA79" s="141"/>
      <c r="AB79" s="141"/>
      <c r="AC79" s="141"/>
      <c r="AD79" s="141"/>
      <c r="AE79" s="141"/>
      <c r="AF79" s="141"/>
      <c r="AG79" s="141"/>
      <c r="AH79" s="141"/>
    </row>
    <row r="80" spans="11:34" x14ac:dyDescent="0.25">
      <c r="K80" s="141"/>
      <c r="L80" s="141"/>
      <c r="M80" s="141"/>
      <c r="N80" s="141"/>
      <c r="O80" s="141"/>
      <c r="P80" s="141"/>
      <c r="Q80" s="141"/>
      <c r="R80" s="141"/>
      <c r="S80" s="141"/>
      <c r="T80" s="141"/>
      <c r="U80" s="141"/>
      <c r="V80" s="141"/>
      <c r="W80" s="141"/>
      <c r="X80" s="141"/>
      <c r="Y80" s="141"/>
      <c r="Z80" s="141"/>
      <c r="AA80" s="141"/>
      <c r="AB80" s="141"/>
      <c r="AC80" s="141"/>
      <c r="AD80" s="141"/>
      <c r="AE80" s="141"/>
      <c r="AF80" s="141"/>
      <c r="AG80" s="141"/>
      <c r="AH80" s="141"/>
    </row>
    <row r="81" spans="11:34" x14ac:dyDescent="0.25">
      <c r="K81" s="141"/>
      <c r="L81" s="141"/>
      <c r="M81" s="141"/>
      <c r="N81" s="141"/>
      <c r="O81" s="141"/>
      <c r="P81" s="141"/>
      <c r="Q81" s="141"/>
      <c r="R81" s="141"/>
      <c r="S81" s="141"/>
      <c r="T81" s="141"/>
      <c r="U81" s="141"/>
      <c r="V81" s="141"/>
      <c r="W81" s="141"/>
      <c r="X81" s="141"/>
      <c r="Y81" s="141"/>
      <c r="Z81" s="141"/>
      <c r="AA81" s="141"/>
      <c r="AB81" s="141"/>
      <c r="AC81" s="141"/>
      <c r="AD81" s="141"/>
      <c r="AE81" s="141"/>
      <c r="AF81" s="141"/>
      <c r="AG81" s="141"/>
      <c r="AH81" s="141"/>
    </row>
    <row r="82" spans="11:34" x14ac:dyDescent="0.25">
      <c r="K82" s="141"/>
      <c r="L82" s="141"/>
      <c r="M82" s="141"/>
      <c r="N82" s="141"/>
      <c r="O82" s="141"/>
      <c r="P82" s="141"/>
      <c r="Q82" s="141"/>
      <c r="R82" s="141"/>
      <c r="S82" s="141"/>
      <c r="T82" s="141"/>
      <c r="U82" s="141"/>
      <c r="V82" s="141"/>
      <c r="W82" s="141"/>
      <c r="X82" s="141"/>
      <c r="Y82" s="141"/>
      <c r="Z82" s="141"/>
      <c r="AA82" s="141"/>
      <c r="AB82" s="141"/>
      <c r="AC82" s="141"/>
      <c r="AD82" s="141"/>
      <c r="AE82" s="141"/>
      <c r="AF82" s="141"/>
      <c r="AG82" s="141"/>
      <c r="AH82" s="141"/>
    </row>
    <row r="83" spans="11:34" x14ac:dyDescent="0.25">
      <c r="K83" s="141"/>
      <c r="L83" s="141"/>
      <c r="M83" s="141"/>
      <c r="N83" s="141"/>
      <c r="O83" s="141"/>
      <c r="P83" s="141"/>
      <c r="Q83" s="141"/>
      <c r="R83" s="141"/>
      <c r="S83" s="141"/>
      <c r="T83" s="141"/>
      <c r="U83" s="141"/>
      <c r="V83" s="141"/>
      <c r="W83" s="141"/>
      <c r="X83" s="141"/>
      <c r="Y83" s="141"/>
      <c r="Z83" s="141"/>
      <c r="AA83" s="141"/>
      <c r="AB83" s="141"/>
      <c r="AC83" s="141"/>
      <c r="AD83" s="141"/>
      <c r="AE83" s="141"/>
      <c r="AF83" s="141"/>
      <c r="AG83" s="141"/>
      <c r="AH83" s="141"/>
    </row>
    <row r="84" spans="11:34" x14ac:dyDescent="0.25">
      <c r="K84" s="141"/>
      <c r="L84" s="141"/>
      <c r="M84" s="141"/>
      <c r="N84" s="141"/>
      <c r="O84" s="141"/>
      <c r="P84" s="141"/>
      <c r="Q84" s="141"/>
      <c r="R84" s="141"/>
      <c r="S84" s="141"/>
      <c r="T84" s="141"/>
      <c r="U84" s="141"/>
      <c r="V84" s="141"/>
      <c r="W84" s="141"/>
      <c r="X84" s="141"/>
      <c r="Y84" s="141"/>
      <c r="Z84" s="141"/>
      <c r="AA84" s="141"/>
      <c r="AB84" s="141"/>
      <c r="AC84" s="141"/>
      <c r="AD84" s="141"/>
      <c r="AE84" s="141"/>
      <c r="AF84" s="141"/>
      <c r="AG84" s="141"/>
      <c r="AH84" s="141"/>
    </row>
    <row r="85" spans="11:34" x14ac:dyDescent="0.25">
      <c r="K85" s="141"/>
      <c r="L85" s="141"/>
      <c r="M85" s="141"/>
      <c r="N85" s="141"/>
      <c r="O85" s="141"/>
      <c r="P85" s="141"/>
      <c r="Q85" s="141"/>
      <c r="R85" s="141"/>
      <c r="S85" s="141"/>
      <c r="T85" s="141"/>
      <c r="U85" s="141"/>
      <c r="V85" s="141"/>
      <c r="W85" s="141"/>
      <c r="X85" s="141"/>
      <c r="Y85" s="141"/>
      <c r="Z85" s="141"/>
      <c r="AA85" s="141"/>
      <c r="AB85" s="141"/>
      <c r="AC85" s="141"/>
      <c r="AD85" s="141"/>
      <c r="AE85" s="141"/>
      <c r="AF85" s="141"/>
      <c r="AG85" s="141"/>
      <c r="AH85" s="141"/>
    </row>
    <row r="86" spans="11:34" x14ac:dyDescent="0.25">
      <c r="K86" s="141"/>
      <c r="L86" s="141"/>
      <c r="M86" s="141"/>
      <c r="N86" s="141"/>
      <c r="O86" s="141"/>
      <c r="P86" s="141"/>
      <c r="Q86" s="141"/>
      <c r="R86" s="141"/>
      <c r="S86" s="141"/>
      <c r="T86" s="141"/>
      <c r="U86" s="141"/>
      <c r="V86" s="141"/>
      <c r="W86" s="141"/>
      <c r="X86" s="141"/>
      <c r="Y86" s="141"/>
      <c r="Z86" s="141"/>
      <c r="AA86" s="141"/>
      <c r="AB86" s="141"/>
      <c r="AC86" s="141"/>
      <c r="AD86" s="141"/>
      <c r="AE86" s="141"/>
      <c r="AF86" s="141"/>
      <c r="AG86" s="141"/>
      <c r="AH86" s="141"/>
    </row>
    <row r="87" spans="11:34" x14ac:dyDescent="0.25">
      <c r="K87" s="141"/>
      <c r="L87" s="141"/>
      <c r="M87" s="141"/>
      <c r="N87" s="141"/>
      <c r="O87" s="141"/>
      <c r="P87" s="141"/>
      <c r="Q87" s="141"/>
      <c r="R87" s="141"/>
      <c r="S87" s="141"/>
      <c r="T87" s="141"/>
      <c r="U87" s="141"/>
      <c r="V87" s="141"/>
      <c r="W87" s="141"/>
      <c r="X87" s="141"/>
      <c r="Y87" s="141"/>
      <c r="Z87" s="141"/>
      <c r="AA87" s="141"/>
      <c r="AB87" s="141"/>
      <c r="AC87" s="141"/>
      <c r="AD87" s="141"/>
      <c r="AE87" s="141"/>
      <c r="AF87" s="141"/>
      <c r="AG87" s="141"/>
      <c r="AH87" s="141"/>
    </row>
    <row r="88" spans="11:34" x14ac:dyDescent="0.25">
      <c r="K88" s="141"/>
      <c r="L88" s="141"/>
      <c r="M88" s="141"/>
      <c r="N88" s="141"/>
      <c r="O88" s="141"/>
      <c r="P88" s="141"/>
      <c r="Q88" s="141"/>
      <c r="R88" s="141"/>
      <c r="S88" s="141"/>
      <c r="T88" s="141"/>
      <c r="U88" s="141"/>
      <c r="V88" s="141"/>
      <c r="W88" s="141"/>
      <c r="X88" s="141"/>
      <c r="Y88" s="141"/>
      <c r="Z88" s="141"/>
      <c r="AA88" s="141"/>
      <c r="AB88" s="141"/>
      <c r="AC88" s="141"/>
      <c r="AD88" s="141"/>
      <c r="AE88" s="141"/>
      <c r="AF88" s="141"/>
      <c r="AG88" s="141"/>
      <c r="AH88" s="141"/>
    </row>
    <row r="89" spans="11:34" x14ac:dyDescent="0.25">
      <c r="K89" s="141"/>
      <c r="L89" s="141"/>
      <c r="M89" s="141"/>
      <c r="N89" s="141"/>
      <c r="O89" s="141"/>
      <c r="P89" s="141"/>
      <c r="Q89" s="141"/>
      <c r="R89" s="141"/>
      <c r="S89" s="141"/>
      <c r="T89" s="141"/>
      <c r="U89" s="141"/>
      <c r="V89" s="141"/>
      <c r="W89" s="141"/>
      <c r="X89" s="141"/>
      <c r="Y89" s="141"/>
      <c r="Z89" s="141"/>
      <c r="AA89" s="141"/>
      <c r="AB89" s="141"/>
      <c r="AC89" s="141"/>
      <c r="AD89" s="141"/>
      <c r="AE89" s="141"/>
      <c r="AF89" s="141"/>
      <c r="AG89" s="141"/>
      <c r="AH89" s="141"/>
    </row>
    <row r="90" spans="11:34" x14ac:dyDescent="0.25">
      <c r="K90" s="141"/>
      <c r="L90" s="141"/>
      <c r="M90" s="141"/>
      <c r="N90" s="141"/>
      <c r="O90" s="141"/>
      <c r="P90" s="141"/>
      <c r="Q90" s="141"/>
      <c r="R90" s="141"/>
      <c r="S90" s="141"/>
      <c r="T90" s="141"/>
      <c r="U90" s="141"/>
      <c r="V90" s="141"/>
      <c r="W90" s="141"/>
      <c r="X90" s="141"/>
      <c r="Y90" s="141"/>
      <c r="Z90" s="141"/>
      <c r="AA90" s="141"/>
      <c r="AB90" s="141"/>
      <c r="AC90" s="141"/>
      <c r="AD90" s="141"/>
      <c r="AE90" s="141"/>
      <c r="AF90" s="141"/>
      <c r="AG90" s="141"/>
      <c r="AH90" s="141"/>
    </row>
    <row r="91" spans="11:34" x14ac:dyDescent="0.25">
      <c r="K91" s="141"/>
      <c r="L91" s="141"/>
      <c r="M91" s="141"/>
      <c r="N91" s="141"/>
      <c r="O91" s="141"/>
      <c r="P91" s="141"/>
      <c r="Q91" s="141"/>
      <c r="R91" s="141"/>
      <c r="S91" s="141"/>
      <c r="T91" s="141"/>
      <c r="U91" s="141"/>
      <c r="V91" s="141"/>
      <c r="W91" s="141"/>
      <c r="X91" s="141"/>
      <c r="Y91" s="141"/>
      <c r="Z91" s="141"/>
      <c r="AA91" s="141"/>
      <c r="AB91" s="141"/>
      <c r="AC91" s="141"/>
      <c r="AD91" s="141"/>
      <c r="AE91" s="141"/>
      <c r="AF91" s="141"/>
      <c r="AG91" s="141"/>
      <c r="AH91" s="141"/>
    </row>
    <row r="92" spans="11:34" x14ac:dyDescent="0.25">
      <c r="K92" s="141"/>
      <c r="L92" s="141"/>
      <c r="M92" s="141"/>
      <c r="N92" s="141"/>
      <c r="O92" s="141"/>
      <c r="P92" s="141"/>
      <c r="Q92" s="141"/>
      <c r="R92" s="141"/>
      <c r="S92" s="141"/>
      <c r="T92" s="141"/>
      <c r="U92" s="141"/>
      <c r="V92" s="141"/>
      <c r="W92" s="141"/>
      <c r="X92" s="141"/>
      <c r="Y92" s="141"/>
      <c r="Z92" s="141"/>
      <c r="AA92" s="141"/>
      <c r="AB92" s="141"/>
      <c r="AC92" s="141"/>
      <c r="AD92" s="141"/>
      <c r="AE92" s="141"/>
      <c r="AF92" s="141"/>
      <c r="AG92" s="141"/>
      <c r="AH92" s="141"/>
    </row>
    <row r="93" spans="11:34" x14ac:dyDescent="0.25">
      <c r="K93" s="141"/>
      <c r="L93" s="141"/>
      <c r="M93" s="141"/>
      <c r="N93" s="141"/>
      <c r="O93" s="141"/>
      <c r="P93" s="141"/>
      <c r="Q93" s="141"/>
      <c r="R93" s="141"/>
      <c r="S93" s="141"/>
      <c r="T93" s="141"/>
      <c r="U93" s="141"/>
      <c r="V93" s="141"/>
      <c r="W93" s="141"/>
      <c r="X93" s="141"/>
      <c r="Y93" s="141"/>
      <c r="Z93" s="141"/>
      <c r="AA93" s="141"/>
      <c r="AB93" s="141"/>
      <c r="AC93" s="141"/>
      <c r="AD93" s="141"/>
      <c r="AE93" s="141"/>
      <c r="AF93" s="141"/>
      <c r="AG93" s="141"/>
      <c r="AH93" s="141"/>
    </row>
    <row r="94" spans="11:34" x14ac:dyDescent="0.25">
      <c r="K94" s="141"/>
      <c r="L94" s="141"/>
      <c r="M94" s="141"/>
      <c r="N94" s="141"/>
      <c r="O94" s="141"/>
      <c r="P94" s="141"/>
      <c r="Q94" s="141"/>
      <c r="R94" s="141"/>
      <c r="S94" s="141"/>
      <c r="T94" s="141"/>
      <c r="U94" s="141"/>
      <c r="V94" s="141"/>
      <c r="W94" s="141"/>
      <c r="X94" s="141"/>
      <c r="Y94" s="141"/>
      <c r="Z94" s="141"/>
      <c r="AA94" s="141"/>
      <c r="AB94" s="141"/>
      <c r="AC94" s="141"/>
      <c r="AD94" s="141"/>
      <c r="AE94" s="141"/>
      <c r="AF94" s="141"/>
      <c r="AG94" s="141"/>
      <c r="AH94" s="141"/>
    </row>
    <row r="95" spans="11:34" x14ac:dyDescent="0.25">
      <c r="K95" s="141"/>
      <c r="L95" s="141"/>
      <c r="M95" s="141"/>
      <c r="N95" s="141"/>
      <c r="O95" s="141"/>
      <c r="P95" s="141"/>
      <c r="Q95" s="141"/>
      <c r="R95" s="141"/>
      <c r="S95" s="141"/>
      <c r="T95" s="141"/>
      <c r="U95" s="141"/>
      <c r="V95" s="141"/>
      <c r="W95" s="141"/>
      <c r="X95" s="141"/>
      <c r="Y95" s="141"/>
      <c r="Z95" s="141"/>
      <c r="AA95" s="141"/>
      <c r="AB95" s="141"/>
      <c r="AC95" s="141"/>
      <c r="AD95" s="141"/>
      <c r="AE95" s="141"/>
      <c r="AF95" s="141"/>
      <c r="AG95" s="141"/>
      <c r="AH95" s="141"/>
    </row>
    <row r="96" spans="11:34" x14ac:dyDescent="0.25">
      <c r="K96" s="141"/>
      <c r="L96" s="141"/>
      <c r="M96" s="141"/>
      <c r="N96" s="141"/>
      <c r="O96" s="141"/>
      <c r="P96" s="141"/>
      <c r="Q96" s="141"/>
      <c r="R96" s="141"/>
      <c r="S96" s="141"/>
      <c r="T96" s="141"/>
      <c r="U96" s="141"/>
      <c r="V96" s="141"/>
      <c r="W96" s="141"/>
      <c r="X96" s="141"/>
      <c r="Y96" s="141"/>
      <c r="Z96" s="141"/>
      <c r="AA96" s="141"/>
      <c r="AB96" s="141"/>
      <c r="AC96" s="141"/>
      <c r="AD96" s="141"/>
      <c r="AE96" s="141"/>
      <c r="AF96" s="141"/>
      <c r="AG96" s="141"/>
      <c r="AH96" s="141"/>
    </row>
    <row r="97" spans="11:34" x14ac:dyDescent="0.25">
      <c r="K97" s="141"/>
      <c r="L97" s="141"/>
      <c r="M97" s="141"/>
      <c r="N97" s="141"/>
      <c r="O97" s="141"/>
      <c r="P97" s="141"/>
      <c r="Q97" s="141"/>
      <c r="R97" s="141"/>
      <c r="S97" s="141"/>
      <c r="T97" s="141"/>
      <c r="U97" s="141"/>
      <c r="V97" s="141"/>
      <c r="W97" s="141"/>
      <c r="X97" s="141"/>
      <c r="Y97" s="141"/>
      <c r="Z97" s="141"/>
      <c r="AA97" s="141"/>
      <c r="AB97" s="141"/>
      <c r="AC97" s="141"/>
      <c r="AD97" s="141"/>
      <c r="AE97" s="141"/>
      <c r="AF97" s="141"/>
      <c r="AG97" s="141"/>
      <c r="AH97" s="141"/>
    </row>
    <row r="98" spans="11:34" x14ac:dyDescent="0.25">
      <c r="K98" s="141"/>
      <c r="L98" s="141"/>
      <c r="M98" s="141"/>
      <c r="N98" s="141"/>
      <c r="O98" s="141"/>
      <c r="P98" s="141"/>
      <c r="Q98" s="141"/>
      <c r="R98" s="141"/>
      <c r="S98" s="141"/>
      <c r="T98" s="141"/>
      <c r="U98" s="141"/>
      <c r="V98" s="141"/>
      <c r="W98" s="141"/>
      <c r="X98" s="141"/>
      <c r="Y98" s="141"/>
      <c r="Z98" s="141"/>
      <c r="AA98" s="141"/>
      <c r="AB98" s="141"/>
      <c r="AC98" s="141"/>
      <c r="AD98" s="141"/>
      <c r="AE98" s="141"/>
      <c r="AF98" s="141"/>
      <c r="AG98" s="141"/>
      <c r="AH98" s="141"/>
    </row>
    <row r="99" spans="11:34" x14ac:dyDescent="0.25">
      <c r="K99" s="141"/>
      <c r="L99" s="141"/>
      <c r="M99" s="141"/>
      <c r="N99" s="141"/>
      <c r="O99" s="141"/>
      <c r="P99" s="141"/>
      <c r="Q99" s="141"/>
      <c r="R99" s="141"/>
      <c r="S99" s="141"/>
      <c r="T99" s="141"/>
      <c r="U99" s="141"/>
      <c r="V99" s="141"/>
      <c r="W99" s="141"/>
      <c r="X99" s="141"/>
      <c r="Y99" s="141"/>
      <c r="Z99" s="141"/>
      <c r="AA99" s="141"/>
      <c r="AB99" s="141"/>
      <c r="AC99" s="141"/>
      <c r="AD99" s="141"/>
      <c r="AE99" s="141"/>
      <c r="AF99" s="141"/>
      <c r="AG99" s="141"/>
      <c r="AH99" s="141"/>
    </row>
    <row r="100" spans="11:34" x14ac:dyDescent="0.25">
      <c r="K100" s="141"/>
      <c r="L100" s="141"/>
      <c r="M100" s="141"/>
      <c r="N100" s="141"/>
      <c r="O100" s="141"/>
      <c r="P100" s="141"/>
      <c r="Q100" s="141"/>
      <c r="R100" s="141"/>
      <c r="S100" s="141"/>
      <c r="T100" s="141"/>
      <c r="U100" s="141"/>
      <c r="V100" s="141"/>
      <c r="W100" s="141"/>
      <c r="X100" s="141"/>
      <c r="Y100" s="141"/>
      <c r="Z100" s="141"/>
      <c r="AA100" s="141"/>
      <c r="AB100" s="141"/>
      <c r="AC100" s="141"/>
      <c r="AD100" s="141"/>
      <c r="AE100" s="141"/>
      <c r="AF100" s="141"/>
      <c r="AG100" s="141"/>
      <c r="AH100" s="141"/>
    </row>
    <row r="101" spans="11:34" x14ac:dyDescent="0.25">
      <c r="K101" s="141"/>
      <c r="L101" s="141"/>
      <c r="M101" s="141"/>
      <c r="N101" s="141"/>
      <c r="O101" s="141"/>
      <c r="P101" s="141"/>
      <c r="Q101" s="141"/>
      <c r="R101" s="141"/>
      <c r="S101" s="141"/>
      <c r="T101" s="141"/>
      <c r="U101" s="141"/>
      <c r="V101" s="141"/>
      <c r="W101" s="141"/>
      <c r="X101" s="141"/>
      <c r="Y101" s="141"/>
      <c r="Z101" s="141"/>
      <c r="AA101" s="141"/>
      <c r="AB101" s="141"/>
      <c r="AC101" s="141"/>
      <c r="AD101" s="141"/>
      <c r="AE101" s="141"/>
      <c r="AF101" s="141"/>
      <c r="AG101" s="141"/>
      <c r="AH101" s="141"/>
    </row>
    <row r="102" spans="11:34" x14ac:dyDescent="0.25">
      <c r="K102" s="141"/>
      <c r="L102" s="141"/>
      <c r="M102" s="141"/>
      <c r="N102" s="141"/>
      <c r="O102" s="141"/>
      <c r="P102" s="141"/>
      <c r="Q102" s="141"/>
      <c r="R102" s="141"/>
      <c r="S102" s="141"/>
      <c r="T102" s="141"/>
      <c r="U102" s="141"/>
      <c r="V102" s="141"/>
      <c r="W102" s="141"/>
      <c r="X102" s="141"/>
      <c r="Y102" s="141"/>
      <c r="Z102" s="141"/>
      <c r="AA102" s="141"/>
      <c r="AB102" s="141"/>
      <c r="AC102" s="141"/>
      <c r="AD102" s="141"/>
      <c r="AE102" s="141"/>
      <c r="AF102" s="141"/>
      <c r="AG102" s="141"/>
      <c r="AH102" s="141"/>
    </row>
    <row r="103" spans="11:34" x14ac:dyDescent="0.25">
      <c r="K103" s="141"/>
      <c r="L103" s="141"/>
      <c r="M103" s="141"/>
      <c r="N103" s="141"/>
      <c r="O103" s="141"/>
      <c r="P103" s="141"/>
      <c r="Q103" s="141"/>
      <c r="R103" s="141"/>
      <c r="S103" s="141"/>
      <c r="T103" s="141"/>
      <c r="U103" s="141"/>
      <c r="V103" s="141"/>
      <c r="W103" s="141"/>
      <c r="X103" s="141"/>
      <c r="Y103" s="141"/>
      <c r="Z103" s="141"/>
      <c r="AA103" s="141"/>
      <c r="AB103" s="141"/>
      <c r="AC103" s="141"/>
      <c r="AD103" s="141"/>
      <c r="AE103" s="141"/>
      <c r="AF103" s="141"/>
      <c r="AG103" s="141"/>
      <c r="AH103" s="141"/>
    </row>
    <row r="104" spans="11:34" x14ac:dyDescent="0.25">
      <c r="K104" s="141"/>
      <c r="L104" s="141"/>
      <c r="M104" s="141"/>
      <c r="N104" s="141"/>
      <c r="O104" s="141"/>
      <c r="P104" s="141"/>
      <c r="Q104" s="141"/>
      <c r="R104" s="141"/>
      <c r="S104" s="141"/>
      <c r="T104" s="141"/>
      <c r="U104" s="141"/>
      <c r="V104" s="141"/>
      <c r="W104" s="141"/>
      <c r="X104" s="141"/>
      <c r="Y104" s="141"/>
      <c r="Z104" s="141"/>
      <c r="AA104" s="141"/>
      <c r="AB104" s="141"/>
      <c r="AC104" s="141"/>
      <c r="AD104" s="141"/>
      <c r="AE104" s="141"/>
      <c r="AF104" s="141"/>
      <c r="AG104" s="141"/>
      <c r="AH104" s="141"/>
    </row>
    <row r="105" spans="11:34" x14ac:dyDescent="0.25">
      <c r="K105" s="141"/>
      <c r="L105" s="141"/>
      <c r="M105" s="141"/>
      <c r="N105" s="141"/>
      <c r="O105" s="141"/>
      <c r="P105" s="141"/>
      <c r="Q105" s="141"/>
      <c r="R105" s="141"/>
      <c r="S105" s="141"/>
      <c r="T105" s="141"/>
      <c r="U105" s="141"/>
      <c r="V105" s="141"/>
      <c r="W105" s="141"/>
      <c r="X105" s="141"/>
      <c r="Y105" s="141"/>
      <c r="Z105" s="141"/>
      <c r="AA105" s="141"/>
      <c r="AB105" s="141"/>
      <c r="AC105" s="141"/>
      <c r="AD105" s="141"/>
      <c r="AE105" s="141"/>
      <c r="AF105" s="141"/>
      <c r="AG105" s="141"/>
      <c r="AH105" s="141"/>
    </row>
    <row r="106" spans="11:34" x14ac:dyDescent="0.25">
      <c r="K106" s="141"/>
      <c r="L106" s="141"/>
      <c r="M106" s="141"/>
      <c r="N106" s="141"/>
      <c r="O106" s="141"/>
      <c r="P106" s="141"/>
      <c r="Q106" s="141"/>
      <c r="R106" s="141"/>
      <c r="S106" s="141"/>
      <c r="T106" s="141"/>
      <c r="U106" s="141"/>
      <c r="V106" s="141"/>
      <c r="W106" s="141"/>
      <c r="X106" s="141"/>
      <c r="Y106" s="141"/>
      <c r="Z106" s="141"/>
      <c r="AA106" s="141"/>
      <c r="AB106" s="141"/>
      <c r="AC106" s="141"/>
      <c r="AD106" s="141"/>
      <c r="AE106" s="141"/>
      <c r="AF106" s="141"/>
      <c r="AG106" s="141"/>
      <c r="AH106" s="141"/>
    </row>
    <row r="107" spans="11:34" x14ac:dyDescent="0.25">
      <c r="K107" s="141"/>
      <c r="L107" s="141"/>
      <c r="M107" s="141"/>
      <c r="N107" s="141"/>
      <c r="O107" s="141"/>
      <c r="P107" s="141"/>
      <c r="Q107" s="141"/>
      <c r="R107" s="141"/>
      <c r="S107" s="141"/>
      <c r="T107" s="141"/>
      <c r="U107" s="141"/>
      <c r="V107" s="141"/>
      <c r="W107" s="141"/>
      <c r="X107" s="141"/>
      <c r="Y107" s="141"/>
      <c r="Z107" s="141"/>
      <c r="AA107" s="141"/>
      <c r="AB107" s="141"/>
      <c r="AC107" s="141"/>
      <c r="AD107" s="141"/>
      <c r="AE107" s="141"/>
      <c r="AF107" s="141"/>
      <c r="AG107" s="141"/>
      <c r="AH107" s="141"/>
    </row>
    <row r="108" spans="11:34" x14ac:dyDescent="0.25">
      <c r="K108" s="141"/>
      <c r="L108" s="141"/>
      <c r="M108" s="141"/>
      <c r="N108" s="141"/>
      <c r="O108" s="141"/>
      <c r="P108" s="141"/>
      <c r="Q108" s="141"/>
      <c r="R108" s="141"/>
      <c r="S108" s="141"/>
      <c r="T108" s="141"/>
      <c r="U108" s="141"/>
      <c r="V108" s="141"/>
      <c r="W108" s="141"/>
      <c r="X108" s="141"/>
      <c r="Y108" s="141"/>
      <c r="Z108" s="141"/>
      <c r="AA108" s="141"/>
      <c r="AB108" s="141"/>
      <c r="AC108" s="141"/>
      <c r="AD108" s="141"/>
      <c r="AE108" s="141"/>
      <c r="AF108" s="141"/>
      <c r="AG108" s="141"/>
      <c r="AH108" s="141"/>
    </row>
    <row r="109" spans="11:34" x14ac:dyDescent="0.25">
      <c r="K109" s="141"/>
      <c r="L109" s="141"/>
      <c r="M109" s="141"/>
      <c r="N109" s="141"/>
      <c r="O109" s="141"/>
      <c r="P109" s="141"/>
      <c r="Q109" s="141"/>
      <c r="R109" s="141"/>
      <c r="S109" s="141"/>
      <c r="T109" s="141"/>
      <c r="U109" s="141"/>
      <c r="V109" s="141"/>
      <c r="W109" s="141"/>
      <c r="X109" s="141"/>
      <c r="Y109" s="141"/>
      <c r="Z109" s="141"/>
      <c r="AA109" s="141"/>
      <c r="AB109" s="141"/>
      <c r="AC109" s="141"/>
      <c r="AD109" s="141"/>
      <c r="AE109" s="141"/>
      <c r="AF109" s="141"/>
      <c r="AG109" s="141"/>
      <c r="AH109" s="141"/>
    </row>
    <row r="110" spans="11:34" x14ac:dyDescent="0.25">
      <c r="K110" s="141"/>
      <c r="L110" s="141"/>
      <c r="M110" s="141"/>
      <c r="N110" s="141"/>
      <c r="O110" s="141"/>
      <c r="P110" s="141"/>
      <c r="Q110" s="141"/>
      <c r="R110" s="141"/>
      <c r="S110" s="141"/>
      <c r="T110" s="141"/>
      <c r="U110" s="141"/>
      <c r="V110" s="141"/>
      <c r="W110" s="141"/>
      <c r="X110" s="141"/>
      <c r="Y110" s="141"/>
      <c r="Z110" s="141"/>
      <c r="AA110" s="141"/>
      <c r="AB110" s="141"/>
      <c r="AC110" s="141"/>
      <c r="AD110" s="141"/>
      <c r="AE110" s="141"/>
      <c r="AF110" s="141"/>
      <c r="AG110" s="141"/>
      <c r="AH110" s="141"/>
    </row>
    <row r="111" spans="11:34" x14ac:dyDescent="0.25">
      <c r="K111" s="141"/>
      <c r="L111" s="141"/>
      <c r="M111" s="141"/>
      <c r="N111" s="141"/>
      <c r="O111" s="141"/>
      <c r="P111" s="141"/>
      <c r="Q111" s="141"/>
      <c r="R111" s="141"/>
      <c r="S111" s="141"/>
      <c r="T111" s="141"/>
      <c r="U111" s="141"/>
      <c r="V111" s="141"/>
      <c r="W111" s="141"/>
      <c r="X111" s="141"/>
      <c r="Y111" s="141"/>
      <c r="Z111" s="141"/>
      <c r="AA111" s="141"/>
      <c r="AB111" s="141"/>
      <c r="AC111" s="141"/>
      <c r="AD111" s="141"/>
      <c r="AE111" s="141"/>
      <c r="AF111" s="141"/>
      <c r="AG111" s="141"/>
      <c r="AH111" s="141"/>
    </row>
    <row r="112" spans="11:34" x14ac:dyDescent="0.25">
      <c r="K112" s="141"/>
      <c r="L112" s="141"/>
      <c r="M112" s="141"/>
      <c r="N112" s="141"/>
      <c r="O112" s="141"/>
      <c r="P112" s="141"/>
      <c r="Q112" s="141"/>
      <c r="R112" s="141"/>
      <c r="S112" s="141"/>
      <c r="T112" s="141"/>
      <c r="U112" s="141"/>
      <c r="V112" s="141"/>
      <c r="W112" s="141"/>
      <c r="X112" s="141"/>
      <c r="Y112" s="141"/>
      <c r="Z112" s="141"/>
      <c r="AA112" s="141"/>
      <c r="AB112" s="141"/>
      <c r="AC112" s="141"/>
      <c r="AD112" s="141"/>
      <c r="AE112" s="141"/>
      <c r="AF112" s="141"/>
      <c r="AG112" s="141"/>
      <c r="AH112" s="141"/>
    </row>
    <row r="113" spans="11:34" x14ac:dyDescent="0.25">
      <c r="K113" s="141"/>
      <c r="L113" s="141"/>
      <c r="M113" s="141"/>
      <c r="N113" s="141"/>
      <c r="O113" s="141"/>
      <c r="P113" s="141"/>
      <c r="Q113" s="141"/>
      <c r="R113" s="141"/>
      <c r="S113" s="141"/>
      <c r="T113" s="141"/>
      <c r="U113" s="141"/>
      <c r="V113" s="141"/>
      <c r="W113" s="141"/>
      <c r="X113" s="141"/>
      <c r="Y113" s="141"/>
      <c r="Z113" s="141"/>
      <c r="AA113" s="141"/>
      <c r="AB113" s="141"/>
      <c r="AC113" s="141"/>
      <c r="AD113" s="141"/>
      <c r="AE113" s="141"/>
      <c r="AF113" s="141"/>
      <c r="AG113" s="141"/>
      <c r="AH113" s="141"/>
    </row>
    <row r="114" spans="11:34" x14ac:dyDescent="0.25">
      <c r="K114" s="141"/>
      <c r="L114" s="141"/>
      <c r="M114" s="141"/>
      <c r="N114" s="141"/>
      <c r="O114" s="141"/>
      <c r="P114" s="141"/>
      <c r="Q114" s="141"/>
      <c r="R114" s="141"/>
      <c r="S114" s="141"/>
      <c r="T114" s="141"/>
      <c r="U114" s="141"/>
      <c r="V114" s="141"/>
      <c r="W114" s="141"/>
      <c r="X114" s="141"/>
      <c r="Y114" s="141"/>
      <c r="Z114" s="141"/>
      <c r="AA114" s="141"/>
      <c r="AB114" s="141"/>
      <c r="AC114" s="141"/>
      <c r="AD114" s="141"/>
      <c r="AE114" s="141"/>
      <c r="AF114" s="141"/>
      <c r="AG114" s="141"/>
      <c r="AH114" s="141"/>
    </row>
    <row r="115" spans="11:34" x14ac:dyDescent="0.25">
      <c r="K115" s="141"/>
      <c r="L115" s="141"/>
      <c r="M115" s="141"/>
      <c r="N115" s="141"/>
      <c r="O115" s="141"/>
      <c r="P115" s="141"/>
      <c r="Q115" s="141"/>
      <c r="R115" s="141"/>
      <c r="S115" s="141"/>
      <c r="T115" s="141"/>
      <c r="U115" s="141"/>
      <c r="V115" s="141"/>
      <c r="W115" s="141"/>
      <c r="X115" s="141"/>
      <c r="Y115" s="141"/>
      <c r="Z115" s="141"/>
      <c r="AA115" s="141"/>
      <c r="AB115" s="141"/>
      <c r="AC115" s="141"/>
      <c r="AD115" s="141"/>
      <c r="AE115" s="141"/>
      <c r="AF115" s="141"/>
      <c r="AG115" s="141"/>
      <c r="AH115" s="141"/>
    </row>
    <row r="116" spans="11:34" x14ac:dyDescent="0.25">
      <c r="K116" s="141"/>
      <c r="L116" s="141"/>
      <c r="M116" s="141"/>
      <c r="N116" s="141"/>
      <c r="O116" s="141"/>
      <c r="P116" s="141"/>
      <c r="Q116" s="141"/>
      <c r="R116" s="141"/>
      <c r="S116" s="141"/>
      <c r="T116" s="141"/>
      <c r="U116" s="141"/>
      <c r="V116" s="141"/>
      <c r="W116" s="141"/>
      <c r="X116" s="141"/>
      <c r="Y116" s="141"/>
      <c r="Z116" s="141"/>
      <c r="AA116" s="141"/>
      <c r="AB116" s="141"/>
      <c r="AC116" s="141"/>
      <c r="AD116" s="141"/>
      <c r="AE116" s="141"/>
      <c r="AF116" s="141"/>
      <c r="AG116" s="141"/>
      <c r="AH116" s="141"/>
    </row>
    <row r="117" spans="11:34" x14ac:dyDescent="0.25">
      <c r="K117" s="141"/>
      <c r="L117" s="141"/>
      <c r="M117" s="141"/>
      <c r="N117" s="141"/>
      <c r="O117" s="141"/>
      <c r="P117" s="141"/>
      <c r="Q117" s="141"/>
      <c r="R117" s="141"/>
      <c r="S117" s="141"/>
      <c r="T117" s="141"/>
      <c r="U117" s="141"/>
      <c r="V117" s="141"/>
      <c r="W117" s="141"/>
      <c r="X117" s="141"/>
      <c r="Y117" s="141"/>
      <c r="Z117" s="141"/>
      <c r="AA117" s="141"/>
      <c r="AB117" s="141"/>
      <c r="AC117" s="141"/>
      <c r="AD117" s="141"/>
      <c r="AE117" s="141"/>
      <c r="AF117" s="141"/>
      <c r="AG117" s="141"/>
      <c r="AH117" s="141"/>
    </row>
    <row r="118" spans="11:34" x14ac:dyDescent="0.25">
      <c r="K118" s="141"/>
      <c r="L118" s="141"/>
      <c r="M118" s="141"/>
      <c r="N118" s="141"/>
      <c r="O118" s="141"/>
      <c r="P118" s="141"/>
      <c r="Q118" s="141"/>
      <c r="R118" s="141"/>
      <c r="S118" s="141"/>
      <c r="T118" s="141"/>
      <c r="U118" s="141"/>
      <c r="V118" s="141"/>
      <c r="W118" s="141"/>
      <c r="X118" s="141"/>
      <c r="Y118" s="141"/>
      <c r="Z118" s="141"/>
      <c r="AA118" s="141"/>
      <c r="AB118" s="141"/>
      <c r="AC118" s="141"/>
      <c r="AD118" s="141"/>
      <c r="AE118" s="141"/>
      <c r="AF118" s="141"/>
      <c r="AG118" s="141"/>
      <c r="AH118" s="141"/>
    </row>
    <row r="119" spans="11:34" x14ac:dyDescent="0.25">
      <c r="K119" s="141"/>
      <c r="L119" s="141"/>
      <c r="M119" s="141"/>
      <c r="N119" s="141"/>
      <c r="O119" s="141"/>
      <c r="P119" s="141"/>
      <c r="Q119" s="141"/>
      <c r="R119" s="141"/>
      <c r="S119" s="141"/>
      <c r="T119" s="141"/>
      <c r="U119" s="141"/>
      <c r="V119" s="141"/>
      <c r="W119" s="141"/>
      <c r="X119" s="141"/>
      <c r="Y119" s="141"/>
      <c r="Z119" s="141"/>
      <c r="AA119" s="141"/>
      <c r="AB119" s="141"/>
      <c r="AC119" s="141"/>
      <c r="AD119" s="141"/>
      <c r="AE119" s="141"/>
      <c r="AF119" s="141"/>
      <c r="AG119" s="141"/>
      <c r="AH119" s="141"/>
    </row>
    <row r="120" spans="11:34" x14ac:dyDescent="0.25">
      <c r="K120" s="141"/>
      <c r="L120" s="141"/>
      <c r="M120" s="141"/>
      <c r="N120" s="141"/>
      <c r="O120" s="141"/>
      <c r="P120" s="141"/>
      <c r="Q120" s="141"/>
      <c r="R120" s="141"/>
      <c r="S120" s="141"/>
      <c r="T120" s="141"/>
      <c r="U120" s="141"/>
      <c r="V120" s="141"/>
      <c r="W120" s="141"/>
      <c r="X120" s="141"/>
      <c r="Y120" s="141"/>
      <c r="Z120" s="141"/>
      <c r="AA120" s="141"/>
      <c r="AB120" s="141"/>
      <c r="AC120" s="141"/>
      <c r="AD120" s="141"/>
      <c r="AE120" s="141"/>
      <c r="AF120" s="141"/>
      <c r="AG120" s="141"/>
      <c r="AH120" s="141"/>
    </row>
    <row r="121" spans="11:34" x14ac:dyDescent="0.25">
      <c r="K121" s="141"/>
      <c r="L121" s="141"/>
      <c r="M121" s="141"/>
      <c r="N121" s="141"/>
      <c r="O121" s="141"/>
      <c r="P121" s="141"/>
      <c r="Q121" s="141"/>
      <c r="R121" s="141"/>
      <c r="S121" s="141"/>
      <c r="T121" s="141"/>
      <c r="U121" s="141"/>
      <c r="V121" s="141"/>
      <c r="W121" s="141"/>
      <c r="X121" s="141"/>
      <c r="Y121" s="141"/>
      <c r="Z121" s="141"/>
      <c r="AA121" s="141"/>
      <c r="AB121" s="141"/>
      <c r="AC121" s="141"/>
      <c r="AD121" s="141"/>
      <c r="AE121" s="141"/>
      <c r="AF121" s="141"/>
      <c r="AG121" s="141"/>
      <c r="AH121" s="141"/>
    </row>
    <row r="122" spans="11:34" x14ac:dyDescent="0.25">
      <c r="K122" s="141"/>
      <c r="L122" s="141"/>
      <c r="M122" s="141"/>
      <c r="N122" s="141"/>
      <c r="O122" s="141"/>
      <c r="P122" s="141"/>
      <c r="Q122" s="141"/>
      <c r="R122" s="141"/>
      <c r="S122" s="141"/>
      <c r="T122" s="141"/>
      <c r="U122" s="141"/>
      <c r="V122" s="141"/>
      <c r="W122" s="141"/>
      <c r="X122" s="141"/>
      <c r="Y122" s="141"/>
      <c r="Z122" s="141"/>
      <c r="AA122" s="141"/>
      <c r="AB122" s="141"/>
      <c r="AC122" s="141"/>
      <c r="AD122" s="141"/>
      <c r="AE122" s="141"/>
      <c r="AF122" s="141"/>
      <c r="AG122" s="141"/>
      <c r="AH122" s="141"/>
    </row>
    <row r="123" spans="11:34" x14ac:dyDescent="0.25">
      <c r="K123" s="141"/>
      <c r="L123" s="141"/>
      <c r="M123" s="141"/>
      <c r="N123" s="141"/>
      <c r="O123" s="141"/>
      <c r="P123" s="141"/>
      <c r="Q123" s="141"/>
      <c r="R123" s="141"/>
      <c r="S123" s="141"/>
      <c r="T123" s="141"/>
      <c r="U123" s="141"/>
      <c r="V123" s="141"/>
      <c r="W123" s="141"/>
      <c r="X123" s="141"/>
      <c r="Y123" s="141"/>
      <c r="Z123" s="141"/>
      <c r="AA123" s="141"/>
      <c r="AB123" s="141"/>
      <c r="AC123" s="141"/>
      <c r="AD123" s="141"/>
      <c r="AE123" s="141"/>
      <c r="AF123" s="141"/>
      <c r="AG123" s="141"/>
      <c r="AH123" s="141"/>
    </row>
    <row r="124" spans="11:34" x14ac:dyDescent="0.25">
      <c r="K124" s="141"/>
      <c r="L124" s="141"/>
      <c r="M124" s="141"/>
      <c r="N124" s="141"/>
      <c r="O124" s="141"/>
      <c r="P124" s="141"/>
      <c r="Q124" s="141"/>
      <c r="R124" s="141"/>
      <c r="S124" s="141"/>
      <c r="T124" s="141"/>
      <c r="U124" s="141"/>
      <c r="V124" s="141"/>
      <c r="W124" s="141"/>
      <c r="X124" s="141"/>
      <c r="Y124" s="141"/>
      <c r="Z124" s="141"/>
      <c r="AA124" s="141"/>
      <c r="AB124" s="141"/>
      <c r="AC124" s="141"/>
      <c r="AD124" s="141"/>
      <c r="AE124" s="141"/>
      <c r="AF124" s="141"/>
      <c r="AG124" s="141"/>
      <c r="AH124" s="141"/>
    </row>
    <row r="125" spans="11:34" x14ac:dyDescent="0.25">
      <c r="K125" s="141"/>
      <c r="L125" s="141"/>
      <c r="M125" s="141"/>
      <c r="N125" s="141"/>
      <c r="O125" s="141"/>
      <c r="P125" s="141"/>
      <c r="Q125" s="141"/>
      <c r="R125" s="141"/>
      <c r="S125" s="141"/>
      <c r="T125" s="141"/>
      <c r="U125" s="141"/>
      <c r="V125" s="141"/>
      <c r="W125" s="141"/>
      <c r="X125" s="141"/>
      <c r="Y125" s="141"/>
      <c r="Z125" s="141"/>
      <c r="AA125" s="141"/>
      <c r="AB125" s="141"/>
      <c r="AC125" s="141"/>
      <c r="AD125" s="141"/>
      <c r="AE125" s="141"/>
      <c r="AF125" s="141"/>
      <c r="AG125" s="141"/>
      <c r="AH125" s="141"/>
    </row>
    <row r="126" spans="11:34" x14ac:dyDescent="0.25">
      <c r="K126" s="141"/>
      <c r="L126" s="141"/>
      <c r="M126" s="141"/>
      <c r="N126" s="141"/>
      <c r="O126" s="141"/>
      <c r="P126" s="141"/>
      <c r="Q126" s="141"/>
      <c r="R126" s="141"/>
      <c r="S126" s="141"/>
      <c r="T126" s="141"/>
      <c r="U126" s="141"/>
      <c r="V126" s="141"/>
      <c r="W126" s="141"/>
      <c r="X126" s="141"/>
      <c r="Y126" s="141"/>
      <c r="Z126" s="141"/>
      <c r="AA126" s="141"/>
      <c r="AB126" s="141"/>
      <c r="AC126" s="141"/>
      <c r="AD126" s="141"/>
      <c r="AE126" s="141"/>
      <c r="AF126" s="141"/>
      <c r="AG126" s="141"/>
      <c r="AH126" s="141"/>
    </row>
    <row r="127" spans="11:34" x14ac:dyDescent="0.25">
      <c r="K127" s="141"/>
      <c r="L127" s="141"/>
      <c r="M127" s="141"/>
      <c r="N127" s="141"/>
      <c r="O127" s="141"/>
      <c r="P127" s="141"/>
      <c r="Q127" s="141"/>
      <c r="R127" s="141"/>
      <c r="S127" s="141"/>
      <c r="T127" s="141"/>
      <c r="U127" s="141"/>
      <c r="V127" s="141"/>
      <c r="W127" s="141"/>
      <c r="X127" s="141"/>
      <c r="Y127" s="141"/>
      <c r="Z127" s="141"/>
      <c r="AA127" s="141"/>
      <c r="AB127" s="141"/>
      <c r="AC127" s="141"/>
      <c r="AD127" s="141"/>
      <c r="AE127" s="141"/>
      <c r="AF127" s="141"/>
      <c r="AG127" s="141"/>
      <c r="AH127" s="141"/>
    </row>
    <row r="128" spans="11:34" x14ac:dyDescent="0.25">
      <c r="K128" s="141"/>
      <c r="L128" s="141"/>
      <c r="M128" s="141"/>
      <c r="N128" s="141"/>
      <c r="O128" s="141"/>
      <c r="P128" s="141"/>
      <c r="Q128" s="141"/>
      <c r="R128" s="141"/>
      <c r="S128" s="141"/>
      <c r="T128" s="141"/>
      <c r="U128" s="141"/>
      <c r="V128" s="141"/>
      <c r="W128" s="141"/>
      <c r="X128" s="141"/>
      <c r="Y128" s="141"/>
      <c r="Z128" s="141"/>
      <c r="AA128" s="141"/>
      <c r="AB128" s="141"/>
      <c r="AC128" s="141"/>
      <c r="AD128" s="141"/>
      <c r="AE128" s="141"/>
      <c r="AF128" s="141"/>
      <c r="AG128" s="141"/>
      <c r="AH128" s="141"/>
    </row>
    <row r="129" spans="11:34" x14ac:dyDescent="0.25">
      <c r="K129" s="141"/>
      <c r="L129" s="141"/>
      <c r="M129" s="141"/>
      <c r="N129" s="141"/>
      <c r="O129" s="141"/>
      <c r="P129" s="141"/>
      <c r="Q129" s="141"/>
      <c r="R129" s="141"/>
      <c r="S129" s="141"/>
      <c r="T129" s="141"/>
      <c r="U129" s="141"/>
      <c r="V129" s="141"/>
      <c r="W129" s="141"/>
      <c r="X129" s="141"/>
      <c r="Y129" s="141"/>
      <c r="Z129" s="141"/>
      <c r="AA129" s="141"/>
      <c r="AB129" s="141"/>
      <c r="AC129" s="141"/>
      <c r="AD129" s="141"/>
      <c r="AE129" s="141"/>
      <c r="AF129" s="141"/>
      <c r="AG129" s="141"/>
      <c r="AH129" s="141"/>
    </row>
    <row r="130" spans="11:34" x14ac:dyDescent="0.25">
      <c r="K130" s="141"/>
      <c r="L130" s="141"/>
      <c r="M130" s="141"/>
      <c r="N130" s="141"/>
      <c r="O130" s="141"/>
      <c r="P130" s="141"/>
      <c r="Q130" s="141"/>
      <c r="R130" s="141"/>
      <c r="S130" s="141"/>
      <c r="T130" s="141"/>
      <c r="U130" s="141"/>
      <c r="V130" s="141"/>
      <c r="W130" s="141"/>
      <c r="X130" s="141"/>
      <c r="Y130" s="141"/>
      <c r="Z130" s="141"/>
      <c r="AA130" s="141"/>
      <c r="AB130" s="141"/>
      <c r="AC130" s="141"/>
      <c r="AD130" s="141"/>
      <c r="AE130" s="141"/>
      <c r="AF130" s="141"/>
      <c r="AG130" s="141"/>
      <c r="AH130" s="141"/>
    </row>
    <row r="131" spans="11:34" x14ac:dyDescent="0.25">
      <c r="K131" s="141"/>
      <c r="L131" s="141"/>
      <c r="M131" s="141"/>
      <c r="N131" s="141"/>
      <c r="O131" s="141"/>
      <c r="P131" s="141"/>
      <c r="Q131" s="141"/>
      <c r="R131" s="141"/>
      <c r="S131" s="141"/>
      <c r="T131" s="141"/>
      <c r="U131" s="141"/>
      <c r="V131" s="141"/>
      <c r="W131" s="141"/>
      <c r="X131" s="141"/>
      <c r="Y131" s="141"/>
      <c r="Z131" s="141"/>
      <c r="AA131" s="141"/>
      <c r="AB131" s="141"/>
      <c r="AC131" s="141"/>
      <c r="AD131" s="141"/>
      <c r="AE131" s="141"/>
      <c r="AF131" s="141"/>
      <c r="AG131" s="141"/>
      <c r="AH131" s="141"/>
    </row>
    <row r="132" spans="11:34" x14ac:dyDescent="0.25">
      <c r="K132" s="141"/>
      <c r="L132" s="141"/>
      <c r="M132" s="141"/>
      <c r="N132" s="141"/>
      <c r="O132" s="141"/>
      <c r="P132" s="141"/>
      <c r="Q132" s="141"/>
      <c r="R132" s="141"/>
      <c r="S132" s="141"/>
      <c r="T132" s="141"/>
      <c r="U132" s="141"/>
      <c r="V132" s="141"/>
      <c r="W132" s="141"/>
      <c r="X132" s="141"/>
      <c r="Y132" s="141"/>
      <c r="Z132" s="141"/>
      <c r="AA132" s="141"/>
      <c r="AB132" s="141"/>
      <c r="AC132" s="141"/>
      <c r="AD132" s="141"/>
      <c r="AE132" s="141"/>
      <c r="AF132" s="141"/>
      <c r="AG132" s="141"/>
      <c r="AH132" s="141"/>
    </row>
    <row r="133" spans="11:34" x14ac:dyDescent="0.25">
      <c r="K133" s="141"/>
      <c r="L133" s="141"/>
      <c r="M133" s="141"/>
      <c r="N133" s="141"/>
      <c r="O133" s="141"/>
      <c r="P133" s="141"/>
      <c r="Q133" s="141"/>
      <c r="R133" s="141"/>
      <c r="S133" s="141"/>
      <c r="T133" s="141"/>
      <c r="U133" s="141"/>
      <c r="V133" s="141"/>
      <c r="W133" s="141"/>
      <c r="X133" s="141"/>
      <c r="Y133" s="141"/>
      <c r="Z133" s="141"/>
      <c r="AA133" s="141"/>
      <c r="AB133" s="141"/>
      <c r="AC133" s="141"/>
      <c r="AD133" s="141"/>
      <c r="AE133" s="141"/>
      <c r="AF133" s="141"/>
      <c r="AG133" s="141"/>
      <c r="AH133" s="141"/>
    </row>
    <row r="134" spans="11:34" x14ac:dyDescent="0.25">
      <c r="K134" s="141"/>
      <c r="L134" s="141"/>
      <c r="M134" s="141"/>
      <c r="N134" s="141"/>
      <c r="O134" s="141"/>
      <c r="P134" s="141"/>
      <c r="Q134" s="141"/>
      <c r="R134" s="141"/>
      <c r="S134" s="141"/>
      <c r="T134" s="141"/>
      <c r="U134" s="141"/>
      <c r="V134" s="141"/>
      <c r="W134" s="141"/>
      <c r="X134" s="141"/>
      <c r="Y134" s="141"/>
      <c r="Z134" s="141"/>
      <c r="AA134" s="141"/>
      <c r="AB134" s="141"/>
      <c r="AC134" s="141"/>
      <c r="AD134" s="141"/>
      <c r="AE134" s="141"/>
      <c r="AF134" s="141"/>
      <c r="AG134" s="141"/>
      <c r="AH134" s="141"/>
    </row>
    <row r="135" spans="11:34" x14ac:dyDescent="0.25">
      <c r="K135" s="141"/>
      <c r="L135" s="141"/>
      <c r="M135" s="141"/>
      <c r="N135" s="141"/>
      <c r="O135" s="141"/>
      <c r="P135" s="141"/>
      <c r="Q135" s="141"/>
      <c r="R135" s="141"/>
      <c r="S135" s="141"/>
      <c r="T135" s="141"/>
      <c r="U135" s="141"/>
      <c r="V135" s="141"/>
      <c r="W135" s="141"/>
      <c r="X135" s="141"/>
      <c r="Y135" s="141"/>
      <c r="Z135" s="141"/>
      <c r="AA135" s="141"/>
      <c r="AB135" s="141"/>
      <c r="AC135" s="141"/>
      <c r="AD135" s="141"/>
      <c r="AE135" s="141"/>
      <c r="AF135" s="141"/>
      <c r="AG135" s="141"/>
      <c r="AH135" s="141"/>
    </row>
    <row r="136" spans="11:34" x14ac:dyDescent="0.25">
      <c r="K136" s="141"/>
      <c r="L136" s="141"/>
      <c r="M136" s="141"/>
      <c r="N136" s="141"/>
      <c r="O136" s="141"/>
      <c r="P136" s="141"/>
      <c r="Q136" s="141"/>
      <c r="R136" s="141"/>
      <c r="S136" s="141"/>
      <c r="T136" s="141"/>
      <c r="U136" s="141"/>
      <c r="V136" s="141"/>
      <c r="W136" s="141"/>
      <c r="X136" s="141"/>
      <c r="Y136" s="141"/>
      <c r="Z136" s="141"/>
      <c r="AA136" s="141"/>
      <c r="AB136" s="141"/>
      <c r="AC136" s="141"/>
      <c r="AD136" s="141"/>
      <c r="AE136" s="141"/>
      <c r="AF136" s="141"/>
      <c r="AG136" s="141"/>
      <c r="AH136" s="141"/>
    </row>
    <row r="137" spans="11:34" x14ac:dyDescent="0.25">
      <c r="K137" s="141"/>
      <c r="L137" s="141"/>
      <c r="M137" s="141"/>
      <c r="N137" s="141"/>
      <c r="O137" s="141"/>
      <c r="P137" s="141"/>
      <c r="Q137" s="141"/>
      <c r="R137" s="141"/>
      <c r="S137" s="141"/>
      <c r="T137" s="141"/>
      <c r="U137" s="141"/>
      <c r="V137" s="141"/>
      <c r="W137" s="141"/>
      <c r="X137" s="141"/>
      <c r="Y137" s="141"/>
      <c r="Z137" s="141"/>
      <c r="AA137" s="141"/>
      <c r="AB137" s="141"/>
      <c r="AC137" s="141"/>
      <c r="AD137" s="141"/>
      <c r="AE137" s="141"/>
      <c r="AF137" s="141"/>
      <c r="AG137" s="141"/>
      <c r="AH137" s="141"/>
    </row>
    <row r="138" spans="11:34" x14ac:dyDescent="0.25">
      <c r="K138" s="141"/>
      <c r="L138" s="141"/>
      <c r="M138" s="141"/>
      <c r="N138" s="141"/>
      <c r="O138" s="141"/>
      <c r="P138" s="141"/>
      <c r="Q138" s="141"/>
      <c r="R138" s="141"/>
      <c r="S138" s="141"/>
      <c r="T138" s="141"/>
      <c r="U138" s="141"/>
      <c r="V138" s="141"/>
      <c r="W138" s="141"/>
      <c r="X138" s="141"/>
      <c r="Y138" s="141"/>
      <c r="Z138" s="141"/>
      <c r="AA138" s="141"/>
      <c r="AB138" s="141"/>
      <c r="AC138" s="141"/>
      <c r="AD138" s="141"/>
      <c r="AE138" s="141"/>
      <c r="AF138" s="141"/>
      <c r="AG138" s="141"/>
      <c r="AH138" s="141"/>
    </row>
    <row r="139" spans="11:34" x14ac:dyDescent="0.25">
      <c r="K139" s="141"/>
      <c r="L139" s="141"/>
      <c r="M139" s="141"/>
      <c r="N139" s="141"/>
      <c r="O139" s="141"/>
      <c r="P139" s="141"/>
      <c r="Q139" s="141"/>
      <c r="R139" s="141"/>
      <c r="S139" s="141"/>
      <c r="T139" s="141"/>
      <c r="U139" s="141"/>
      <c r="V139" s="141"/>
      <c r="W139" s="141"/>
      <c r="X139" s="141"/>
      <c r="Y139" s="141"/>
      <c r="Z139" s="141"/>
      <c r="AA139" s="141"/>
      <c r="AB139" s="141"/>
      <c r="AC139" s="141"/>
      <c r="AD139" s="141"/>
      <c r="AE139" s="141"/>
      <c r="AF139" s="141"/>
      <c r="AG139" s="141"/>
      <c r="AH139" s="141"/>
    </row>
    <row r="140" spans="11:34" x14ac:dyDescent="0.25">
      <c r="K140" s="141"/>
      <c r="L140" s="141"/>
      <c r="M140" s="141"/>
      <c r="N140" s="141"/>
      <c r="O140" s="141"/>
      <c r="P140" s="141"/>
      <c r="Q140" s="141"/>
      <c r="R140" s="141"/>
      <c r="S140" s="141"/>
      <c r="T140" s="141"/>
      <c r="U140" s="141"/>
      <c r="V140" s="141"/>
      <c r="W140" s="141"/>
      <c r="X140" s="141"/>
      <c r="Y140" s="141"/>
      <c r="Z140" s="141"/>
      <c r="AA140" s="141"/>
      <c r="AB140" s="141"/>
      <c r="AC140" s="141"/>
      <c r="AD140" s="141"/>
      <c r="AE140" s="141"/>
      <c r="AF140" s="141"/>
      <c r="AG140" s="141"/>
      <c r="AH140" s="141"/>
    </row>
    <row r="141" spans="11:34" x14ac:dyDescent="0.25">
      <c r="K141" s="141"/>
      <c r="L141" s="141"/>
      <c r="M141" s="141"/>
      <c r="N141" s="141"/>
      <c r="O141" s="141"/>
      <c r="P141" s="141"/>
      <c r="Q141" s="141"/>
      <c r="R141" s="141"/>
      <c r="S141" s="141"/>
      <c r="T141" s="141"/>
      <c r="U141" s="141"/>
      <c r="V141" s="141"/>
      <c r="W141" s="141"/>
      <c r="X141" s="141"/>
      <c r="Y141" s="141"/>
      <c r="Z141" s="141"/>
      <c r="AA141" s="141"/>
      <c r="AB141" s="141"/>
      <c r="AC141" s="141"/>
      <c r="AD141" s="141"/>
      <c r="AE141" s="141"/>
      <c r="AF141" s="141"/>
      <c r="AG141" s="141"/>
      <c r="AH141" s="141"/>
    </row>
    <row r="142" spans="11:34" x14ac:dyDescent="0.25">
      <c r="K142" s="141"/>
      <c r="L142" s="141"/>
      <c r="M142" s="141"/>
      <c r="N142" s="141"/>
      <c r="O142" s="141"/>
      <c r="P142" s="141"/>
      <c r="Q142" s="141"/>
      <c r="R142" s="141"/>
      <c r="S142" s="141"/>
      <c r="T142" s="141"/>
      <c r="U142" s="141"/>
      <c r="V142" s="141"/>
      <c r="W142" s="141"/>
      <c r="X142" s="141"/>
      <c r="Y142" s="141"/>
      <c r="Z142" s="141"/>
      <c r="AA142" s="141"/>
      <c r="AB142" s="141"/>
      <c r="AC142" s="141"/>
      <c r="AD142" s="141"/>
      <c r="AE142" s="141"/>
      <c r="AF142" s="141"/>
      <c r="AG142" s="141"/>
      <c r="AH142" s="141"/>
    </row>
    <row r="143" spans="11:34" x14ac:dyDescent="0.25">
      <c r="K143" s="141"/>
      <c r="L143" s="141"/>
      <c r="M143" s="141"/>
      <c r="N143" s="141"/>
      <c r="O143" s="141"/>
      <c r="P143" s="141"/>
      <c r="Q143" s="141"/>
      <c r="R143" s="141"/>
      <c r="S143" s="141"/>
      <c r="T143" s="141"/>
      <c r="U143" s="141"/>
      <c r="V143" s="141"/>
      <c r="W143" s="141"/>
      <c r="X143" s="141"/>
      <c r="Y143" s="141"/>
      <c r="Z143" s="141"/>
      <c r="AA143" s="141"/>
      <c r="AB143" s="141"/>
      <c r="AC143" s="141"/>
      <c r="AD143" s="141"/>
      <c r="AE143" s="141"/>
      <c r="AF143" s="141"/>
      <c r="AG143" s="141"/>
      <c r="AH143" s="141"/>
    </row>
    <row r="144" spans="11:34" x14ac:dyDescent="0.25">
      <c r="K144" s="141"/>
      <c r="L144" s="141"/>
      <c r="M144" s="141"/>
      <c r="N144" s="141"/>
      <c r="O144" s="141"/>
      <c r="P144" s="141"/>
      <c r="Q144" s="141"/>
      <c r="R144" s="141"/>
      <c r="S144" s="141"/>
      <c r="T144" s="141"/>
      <c r="U144" s="141"/>
      <c r="V144" s="141"/>
      <c r="W144" s="141"/>
      <c r="X144" s="141"/>
      <c r="Y144" s="141"/>
      <c r="Z144" s="141"/>
      <c r="AA144" s="141"/>
      <c r="AB144" s="141"/>
      <c r="AC144" s="141"/>
      <c r="AD144" s="141"/>
      <c r="AE144" s="141"/>
      <c r="AF144" s="141"/>
      <c r="AG144" s="141"/>
      <c r="AH144" s="141"/>
    </row>
    <row r="145" spans="11:34" x14ac:dyDescent="0.25">
      <c r="K145" s="141"/>
      <c r="L145" s="141"/>
      <c r="M145" s="141"/>
      <c r="N145" s="141"/>
      <c r="O145" s="141"/>
      <c r="P145" s="141"/>
      <c r="Q145" s="141"/>
      <c r="R145" s="141"/>
      <c r="S145" s="141"/>
      <c r="T145" s="141"/>
      <c r="U145" s="141"/>
      <c r="V145" s="141"/>
      <c r="W145" s="141"/>
      <c r="X145" s="141"/>
      <c r="Y145" s="141"/>
      <c r="Z145" s="141"/>
      <c r="AA145" s="141"/>
      <c r="AB145" s="141"/>
      <c r="AC145" s="141"/>
      <c r="AD145" s="141"/>
      <c r="AE145" s="141"/>
      <c r="AF145" s="141"/>
      <c r="AG145" s="141"/>
      <c r="AH145" s="141"/>
    </row>
    <row r="146" spans="11:34" x14ac:dyDescent="0.25">
      <c r="K146" s="141"/>
      <c r="L146" s="141"/>
      <c r="M146" s="141"/>
      <c r="N146" s="141"/>
      <c r="O146" s="141"/>
      <c r="P146" s="141"/>
      <c r="Q146" s="141"/>
      <c r="R146" s="141"/>
      <c r="S146" s="141"/>
      <c r="T146" s="141"/>
      <c r="U146" s="141"/>
      <c r="V146" s="141"/>
      <c r="W146" s="141"/>
      <c r="X146" s="141"/>
      <c r="Y146" s="141"/>
      <c r="Z146" s="141"/>
      <c r="AA146" s="141"/>
      <c r="AB146" s="141"/>
      <c r="AC146" s="141"/>
      <c r="AD146" s="141"/>
      <c r="AE146" s="141"/>
      <c r="AF146" s="141"/>
      <c r="AG146" s="141"/>
      <c r="AH146" s="141"/>
    </row>
    <row r="147" spans="11:34" x14ac:dyDescent="0.25">
      <c r="K147" s="141"/>
      <c r="L147" s="141"/>
      <c r="M147" s="141"/>
      <c r="N147" s="141"/>
      <c r="O147" s="141"/>
      <c r="P147" s="141"/>
      <c r="Q147" s="141"/>
      <c r="R147" s="141"/>
      <c r="S147" s="141"/>
      <c r="T147" s="141"/>
      <c r="U147" s="141"/>
      <c r="V147" s="141"/>
      <c r="W147" s="141"/>
      <c r="X147" s="141"/>
      <c r="Y147" s="141"/>
      <c r="Z147" s="141"/>
      <c r="AA147" s="141"/>
      <c r="AB147" s="141"/>
      <c r="AC147" s="141"/>
      <c r="AD147" s="141"/>
      <c r="AE147" s="141"/>
      <c r="AF147" s="141"/>
      <c r="AG147" s="141"/>
      <c r="AH147" s="141"/>
    </row>
    <row r="148" spans="11:34" x14ac:dyDescent="0.25">
      <c r="K148" s="141"/>
      <c r="L148" s="141"/>
      <c r="M148" s="141"/>
      <c r="N148" s="141"/>
      <c r="O148" s="141"/>
      <c r="P148" s="141"/>
      <c r="Q148" s="141"/>
      <c r="R148" s="141"/>
      <c r="S148" s="141"/>
      <c r="T148" s="141"/>
      <c r="U148" s="141"/>
      <c r="V148" s="141"/>
      <c r="W148" s="141"/>
      <c r="X148" s="141"/>
      <c r="Y148" s="141"/>
      <c r="Z148" s="141"/>
      <c r="AA148" s="141"/>
      <c r="AB148" s="141"/>
      <c r="AC148" s="141"/>
      <c r="AD148" s="141"/>
      <c r="AE148" s="141"/>
      <c r="AF148" s="141"/>
      <c r="AG148" s="141"/>
      <c r="AH148" s="141"/>
    </row>
    <row r="149" spans="11:34" x14ac:dyDescent="0.25">
      <c r="K149" s="141"/>
      <c r="L149" s="141"/>
      <c r="M149" s="141"/>
      <c r="N149" s="141"/>
      <c r="O149" s="141"/>
      <c r="P149" s="141"/>
      <c r="Q149" s="141"/>
      <c r="R149" s="141"/>
      <c r="S149" s="141"/>
      <c r="T149" s="141"/>
      <c r="U149" s="141"/>
      <c r="V149" s="141"/>
      <c r="W149" s="141"/>
      <c r="X149" s="141"/>
      <c r="Y149" s="141"/>
      <c r="Z149" s="141"/>
      <c r="AA149" s="141"/>
      <c r="AB149" s="141"/>
      <c r="AC149" s="141"/>
      <c r="AD149" s="141"/>
      <c r="AE149" s="141"/>
      <c r="AF149" s="141"/>
      <c r="AG149" s="141"/>
      <c r="AH149" s="141"/>
    </row>
    <row r="150" spans="11:34" x14ac:dyDescent="0.25">
      <c r="K150" s="141"/>
      <c r="L150" s="141"/>
      <c r="M150" s="141"/>
      <c r="N150" s="141"/>
      <c r="O150" s="141"/>
      <c r="P150" s="141"/>
      <c r="Q150" s="141"/>
      <c r="R150" s="141"/>
      <c r="S150" s="141"/>
      <c r="T150" s="141"/>
      <c r="U150" s="141"/>
      <c r="V150" s="141"/>
      <c r="W150" s="141"/>
      <c r="X150" s="141"/>
      <c r="Y150" s="141"/>
      <c r="Z150" s="141"/>
      <c r="AA150" s="141"/>
      <c r="AB150" s="141"/>
      <c r="AC150" s="141"/>
      <c r="AD150" s="141"/>
      <c r="AE150" s="141"/>
      <c r="AF150" s="141"/>
      <c r="AG150" s="141"/>
      <c r="AH150" s="141"/>
    </row>
    <row r="151" spans="11:34" x14ac:dyDescent="0.25">
      <c r="K151" s="141"/>
      <c r="L151" s="141"/>
      <c r="M151" s="141"/>
      <c r="N151" s="141"/>
      <c r="O151" s="141"/>
      <c r="P151" s="141"/>
      <c r="Q151" s="141"/>
      <c r="R151" s="141"/>
      <c r="S151" s="141"/>
      <c r="T151" s="141"/>
      <c r="U151" s="141"/>
      <c r="V151" s="141"/>
      <c r="W151" s="141"/>
      <c r="X151" s="141"/>
      <c r="Y151" s="141"/>
      <c r="Z151" s="141"/>
      <c r="AA151" s="141"/>
      <c r="AB151" s="141"/>
      <c r="AC151" s="141"/>
      <c r="AD151" s="141"/>
      <c r="AE151" s="141"/>
      <c r="AF151" s="141"/>
      <c r="AG151" s="141"/>
      <c r="AH151" s="141"/>
    </row>
    <row r="152" spans="11:34" x14ac:dyDescent="0.25">
      <c r="K152" s="141"/>
      <c r="L152" s="141"/>
      <c r="M152" s="141"/>
      <c r="N152" s="141"/>
      <c r="O152" s="141"/>
      <c r="P152" s="141"/>
      <c r="Q152" s="141"/>
      <c r="R152" s="141"/>
      <c r="S152" s="141"/>
      <c r="T152" s="141"/>
      <c r="U152" s="141"/>
      <c r="V152" s="141"/>
      <c r="W152" s="141"/>
      <c r="X152" s="141"/>
      <c r="Y152" s="141"/>
      <c r="Z152" s="141"/>
      <c r="AA152" s="141"/>
      <c r="AB152" s="141"/>
      <c r="AC152" s="141"/>
      <c r="AD152" s="141"/>
      <c r="AE152" s="141"/>
      <c r="AF152" s="141"/>
      <c r="AG152" s="141"/>
      <c r="AH152" s="141"/>
    </row>
    <row r="153" spans="11:34" x14ac:dyDescent="0.25">
      <c r="K153" s="141"/>
      <c r="L153" s="141"/>
      <c r="M153" s="141"/>
      <c r="N153" s="141"/>
      <c r="O153" s="141"/>
      <c r="P153" s="141"/>
      <c r="Q153" s="141"/>
      <c r="R153" s="141"/>
      <c r="S153" s="141"/>
      <c r="T153" s="141"/>
      <c r="U153" s="141"/>
      <c r="V153" s="141"/>
      <c r="W153" s="141"/>
      <c r="X153" s="141"/>
      <c r="Y153" s="141"/>
      <c r="Z153" s="141"/>
      <c r="AA153" s="141"/>
      <c r="AB153" s="141"/>
      <c r="AC153" s="141"/>
      <c r="AD153" s="141"/>
      <c r="AE153" s="141"/>
      <c r="AF153" s="141"/>
      <c r="AG153" s="141"/>
      <c r="AH153" s="141"/>
    </row>
    <row r="154" spans="11:34" x14ac:dyDescent="0.25">
      <c r="K154" s="141"/>
      <c r="L154" s="141"/>
      <c r="M154" s="141"/>
      <c r="N154" s="141"/>
      <c r="O154" s="141"/>
      <c r="P154" s="141"/>
      <c r="Q154" s="141"/>
      <c r="R154" s="141"/>
      <c r="S154" s="141"/>
      <c r="T154" s="141"/>
      <c r="U154" s="141"/>
      <c r="V154" s="141"/>
      <c r="W154" s="141"/>
      <c r="X154" s="141"/>
      <c r="Y154" s="141"/>
      <c r="Z154" s="141"/>
      <c r="AA154" s="141"/>
      <c r="AB154" s="141"/>
      <c r="AC154" s="141"/>
      <c r="AD154" s="141"/>
      <c r="AE154" s="141"/>
      <c r="AF154" s="141"/>
      <c r="AG154" s="141"/>
      <c r="AH154" s="141"/>
    </row>
    <row r="155" spans="11:34" x14ac:dyDescent="0.25">
      <c r="K155" s="141"/>
      <c r="L155" s="141"/>
      <c r="M155" s="141"/>
      <c r="N155" s="141"/>
      <c r="O155" s="141"/>
      <c r="P155" s="141"/>
      <c r="Q155" s="141"/>
      <c r="R155" s="141"/>
      <c r="S155" s="141"/>
      <c r="T155" s="141"/>
      <c r="U155" s="141"/>
      <c r="V155" s="141"/>
      <c r="W155" s="141"/>
      <c r="X155" s="141"/>
      <c r="Y155" s="141"/>
      <c r="Z155" s="141"/>
      <c r="AA155" s="141"/>
      <c r="AB155" s="141"/>
      <c r="AC155" s="141"/>
      <c r="AD155" s="141"/>
      <c r="AE155" s="141"/>
      <c r="AF155" s="141"/>
      <c r="AG155" s="141"/>
      <c r="AH155" s="141"/>
    </row>
    <row r="156" spans="11:34" x14ac:dyDescent="0.25">
      <c r="K156" s="141"/>
      <c r="L156" s="141"/>
      <c r="M156" s="141"/>
      <c r="N156" s="141"/>
      <c r="O156" s="141"/>
      <c r="P156" s="141"/>
      <c r="Q156" s="141"/>
      <c r="R156" s="141"/>
      <c r="S156" s="141"/>
      <c r="T156" s="141"/>
      <c r="U156" s="141"/>
      <c r="V156" s="141"/>
      <c r="W156" s="141"/>
      <c r="X156" s="141"/>
      <c r="Y156" s="141"/>
      <c r="Z156" s="141"/>
      <c r="AA156" s="141"/>
      <c r="AB156" s="141"/>
      <c r="AC156" s="141"/>
      <c r="AD156" s="141"/>
      <c r="AE156" s="141"/>
      <c r="AF156" s="141"/>
      <c r="AG156" s="141"/>
      <c r="AH156" s="141"/>
    </row>
    <row r="157" spans="11:34" x14ac:dyDescent="0.25">
      <c r="K157" s="141"/>
      <c r="L157" s="141"/>
      <c r="M157" s="141"/>
      <c r="N157" s="141"/>
      <c r="O157" s="141"/>
      <c r="P157" s="141"/>
      <c r="Q157" s="141"/>
      <c r="R157" s="141"/>
      <c r="S157" s="141"/>
      <c r="T157" s="141"/>
      <c r="U157" s="141"/>
      <c r="V157" s="141"/>
      <c r="W157" s="141"/>
      <c r="X157" s="141"/>
      <c r="Y157" s="141"/>
      <c r="Z157" s="141"/>
      <c r="AA157" s="141"/>
      <c r="AB157" s="141"/>
      <c r="AC157" s="141"/>
      <c r="AD157" s="141"/>
      <c r="AE157" s="141"/>
      <c r="AF157" s="141"/>
      <c r="AG157" s="141"/>
      <c r="AH157" s="141"/>
    </row>
    <row r="158" spans="11:34" x14ac:dyDescent="0.25">
      <c r="K158" s="141"/>
      <c r="L158" s="141"/>
      <c r="M158" s="141"/>
      <c r="N158" s="141"/>
      <c r="O158" s="141"/>
      <c r="P158" s="141"/>
      <c r="Q158" s="141"/>
      <c r="R158" s="141"/>
      <c r="S158" s="141"/>
      <c r="T158" s="141"/>
      <c r="U158" s="141"/>
      <c r="V158" s="141"/>
      <c r="W158" s="141"/>
      <c r="X158" s="141"/>
      <c r="Y158" s="141"/>
      <c r="Z158" s="141"/>
      <c r="AA158" s="141"/>
      <c r="AB158" s="141"/>
      <c r="AC158" s="141"/>
      <c r="AD158" s="141"/>
      <c r="AE158" s="141"/>
      <c r="AF158" s="141"/>
      <c r="AG158" s="141"/>
      <c r="AH158" s="141"/>
    </row>
  </sheetData>
  <sheetProtection formatCells="0" formatRows="0" insertRows="0"/>
  <dataConsolidate/>
  <mergeCells count="22">
    <mergeCell ref="B35:E35"/>
    <mergeCell ref="AV27:AZ27"/>
    <mergeCell ref="AV28:AZ28"/>
    <mergeCell ref="K27:AH27"/>
    <mergeCell ref="K28:AH39"/>
    <mergeCell ref="A18:B18"/>
    <mergeCell ref="A19:B19"/>
    <mergeCell ref="A20:B20"/>
    <mergeCell ref="A14:B14"/>
    <mergeCell ref="A8:B8"/>
    <mergeCell ref="A12:B12"/>
    <mergeCell ref="A16:B16"/>
    <mergeCell ref="AH5:AH6"/>
    <mergeCell ref="A2:AH2"/>
    <mergeCell ref="K3:U3"/>
    <mergeCell ref="AF3:AH3"/>
    <mergeCell ref="A3:G3"/>
    <mergeCell ref="X3:AC3"/>
    <mergeCell ref="H3:J3"/>
    <mergeCell ref="AD3:AE3"/>
    <mergeCell ref="V3:W3"/>
    <mergeCell ref="A6:B6"/>
  </mergeCells>
  <phoneticPr fontId="22" type="noConversion"/>
  <conditionalFormatting sqref="C5:AG6 C10:AG16">
    <cfRule type="expression" dxfId="2" priority="57">
      <formula>OR(WEEKDAY(C$6,2)=6,WEEKDAY(C$6,2)=7)</formula>
    </cfRule>
    <cfRule type="expression" dxfId="1" priority="58">
      <formula>VLOOKUP(C$6,$BA$27:$BA$41,1,0)</formula>
    </cfRule>
  </conditionalFormatting>
  <conditionalFormatting sqref="C17:AG17">
    <cfRule type="cellIs" dxfId="0" priority="1" operator="greaterThan">
      <formula>12</formula>
    </cfRule>
  </conditionalFormatting>
  <dataValidations count="1">
    <dataValidation allowBlank="1" sqref="C18:AG19" xr:uid="{00000000-0002-0000-0000-000000000000}"/>
  </dataValidations>
  <pageMargins left="0.25" right="0.25" top="0.75" bottom="0.75" header="0.3" footer="0.3"/>
  <pageSetup paperSize="9" scale="46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árok2">
    <tabColor theme="2" tint="-0.249977111117893"/>
  </sheetPr>
  <dimension ref="A1:L400"/>
  <sheetViews>
    <sheetView view="pageBreakPreview" zoomScale="90" zoomScaleNormal="100" zoomScaleSheetLayoutView="90" workbookViewId="0">
      <selection activeCell="U14" sqref="U14"/>
    </sheetView>
  </sheetViews>
  <sheetFormatPr defaultColWidth="9.140625" defaultRowHeight="15" x14ac:dyDescent="0.25"/>
  <cols>
    <col min="1" max="16384" width="9.140625" style="1"/>
  </cols>
  <sheetData>
    <row r="1" spans="1:12" ht="15" customHeight="1" x14ac:dyDescent="0.25">
      <c r="A1" s="194" t="s">
        <v>65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6"/>
    </row>
    <row r="2" spans="1:12" x14ac:dyDescent="0.25">
      <c r="A2" s="197"/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9"/>
    </row>
    <row r="3" spans="1:12" x14ac:dyDescent="0.25">
      <c r="A3" s="197"/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9"/>
    </row>
    <row r="4" spans="1:12" x14ac:dyDescent="0.25">
      <c r="A4" s="197"/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9"/>
    </row>
    <row r="5" spans="1:12" x14ac:dyDescent="0.25">
      <c r="A5" s="197"/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9"/>
    </row>
    <row r="6" spans="1:12" x14ac:dyDescent="0.25">
      <c r="A6" s="197"/>
      <c r="B6" s="198"/>
      <c r="C6" s="198"/>
      <c r="D6" s="198"/>
      <c r="E6" s="198"/>
      <c r="F6" s="198"/>
      <c r="G6" s="198"/>
      <c r="H6" s="198"/>
      <c r="I6" s="198"/>
      <c r="J6" s="198"/>
      <c r="K6" s="198"/>
      <c r="L6" s="199"/>
    </row>
    <row r="7" spans="1:12" x14ac:dyDescent="0.25">
      <c r="A7" s="197"/>
      <c r="B7" s="198"/>
      <c r="C7" s="198"/>
      <c r="D7" s="198"/>
      <c r="E7" s="198"/>
      <c r="F7" s="198"/>
      <c r="G7" s="198"/>
      <c r="H7" s="198"/>
      <c r="I7" s="198"/>
      <c r="J7" s="198"/>
      <c r="K7" s="198"/>
      <c r="L7" s="199"/>
    </row>
    <row r="8" spans="1:12" x14ac:dyDescent="0.25">
      <c r="A8" s="197"/>
      <c r="B8" s="198"/>
      <c r="C8" s="198"/>
      <c r="D8" s="198"/>
      <c r="E8" s="198"/>
      <c r="F8" s="198"/>
      <c r="G8" s="198"/>
      <c r="H8" s="198"/>
      <c r="I8" s="198"/>
      <c r="J8" s="198"/>
      <c r="K8" s="198"/>
      <c r="L8" s="199"/>
    </row>
    <row r="9" spans="1:12" x14ac:dyDescent="0.25">
      <c r="A9" s="197"/>
      <c r="B9" s="198"/>
      <c r="C9" s="198"/>
      <c r="D9" s="198"/>
      <c r="E9" s="198"/>
      <c r="F9" s="198"/>
      <c r="G9" s="198"/>
      <c r="H9" s="198"/>
      <c r="I9" s="198"/>
      <c r="J9" s="198"/>
      <c r="K9" s="198"/>
      <c r="L9" s="199"/>
    </row>
    <row r="10" spans="1:12" x14ac:dyDescent="0.25">
      <c r="A10" s="197"/>
      <c r="B10" s="198"/>
      <c r="C10" s="198"/>
      <c r="D10" s="198"/>
      <c r="E10" s="198"/>
      <c r="F10" s="198"/>
      <c r="G10" s="198"/>
      <c r="H10" s="198"/>
      <c r="I10" s="198"/>
      <c r="J10" s="198"/>
      <c r="K10" s="198"/>
      <c r="L10" s="199"/>
    </row>
    <row r="11" spans="1:12" x14ac:dyDescent="0.25">
      <c r="A11" s="197"/>
      <c r="B11" s="198"/>
      <c r="C11" s="198"/>
      <c r="D11" s="198"/>
      <c r="E11" s="198"/>
      <c r="F11" s="198"/>
      <c r="G11" s="198"/>
      <c r="H11" s="198"/>
      <c r="I11" s="198"/>
      <c r="J11" s="198"/>
      <c r="K11" s="198"/>
      <c r="L11" s="199"/>
    </row>
    <row r="12" spans="1:12" x14ac:dyDescent="0.25">
      <c r="A12" s="197"/>
      <c r="B12" s="198"/>
      <c r="C12" s="198"/>
      <c r="D12" s="198"/>
      <c r="E12" s="198"/>
      <c r="F12" s="198"/>
      <c r="G12" s="198"/>
      <c r="H12" s="198"/>
      <c r="I12" s="198"/>
      <c r="J12" s="198"/>
      <c r="K12" s="198"/>
      <c r="L12" s="199"/>
    </row>
    <row r="13" spans="1:12" x14ac:dyDescent="0.25">
      <c r="A13" s="197"/>
      <c r="B13" s="198"/>
      <c r="C13" s="198"/>
      <c r="D13" s="198"/>
      <c r="E13" s="198"/>
      <c r="F13" s="198"/>
      <c r="G13" s="198"/>
      <c r="H13" s="198"/>
      <c r="I13" s="198"/>
      <c r="J13" s="198"/>
      <c r="K13" s="198"/>
      <c r="L13" s="199"/>
    </row>
    <row r="14" spans="1:12" x14ac:dyDescent="0.25">
      <c r="A14" s="197"/>
      <c r="B14" s="198"/>
      <c r="C14" s="198"/>
      <c r="D14" s="198"/>
      <c r="E14" s="198"/>
      <c r="F14" s="198"/>
      <c r="G14" s="198"/>
      <c r="H14" s="198"/>
      <c r="I14" s="198"/>
      <c r="J14" s="198"/>
      <c r="K14" s="198"/>
      <c r="L14" s="199"/>
    </row>
    <row r="15" spans="1:12" x14ac:dyDescent="0.25">
      <c r="A15" s="197"/>
      <c r="B15" s="198"/>
      <c r="C15" s="198"/>
      <c r="D15" s="198"/>
      <c r="E15" s="198"/>
      <c r="F15" s="198"/>
      <c r="G15" s="198"/>
      <c r="H15" s="198"/>
      <c r="I15" s="198"/>
      <c r="J15" s="198"/>
      <c r="K15" s="198"/>
      <c r="L15" s="199"/>
    </row>
    <row r="16" spans="1:12" x14ac:dyDescent="0.25">
      <c r="A16" s="197"/>
      <c r="B16" s="198"/>
      <c r="C16" s="198"/>
      <c r="D16" s="198"/>
      <c r="E16" s="198"/>
      <c r="F16" s="198"/>
      <c r="G16" s="198"/>
      <c r="H16" s="198"/>
      <c r="I16" s="198"/>
      <c r="J16" s="198"/>
      <c r="K16" s="198"/>
      <c r="L16" s="199"/>
    </row>
    <row r="17" spans="1:12" x14ac:dyDescent="0.25">
      <c r="A17" s="197"/>
      <c r="B17" s="198"/>
      <c r="C17" s="198"/>
      <c r="D17" s="198"/>
      <c r="E17" s="198"/>
      <c r="F17" s="198"/>
      <c r="G17" s="198"/>
      <c r="H17" s="198"/>
      <c r="I17" s="198"/>
      <c r="J17" s="198"/>
      <c r="K17" s="198"/>
      <c r="L17" s="199"/>
    </row>
    <row r="18" spans="1:12" x14ac:dyDescent="0.25">
      <c r="A18" s="197"/>
      <c r="B18" s="198"/>
      <c r="C18" s="198"/>
      <c r="D18" s="198"/>
      <c r="E18" s="198"/>
      <c r="F18" s="198"/>
      <c r="G18" s="198"/>
      <c r="H18" s="198"/>
      <c r="I18" s="198"/>
      <c r="J18" s="198"/>
      <c r="K18" s="198"/>
      <c r="L18" s="199"/>
    </row>
    <row r="19" spans="1:12" ht="30" customHeight="1" x14ac:dyDescent="0.25">
      <c r="A19" s="197"/>
      <c r="B19" s="198"/>
      <c r="C19" s="198"/>
      <c r="D19" s="198"/>
      <c r="E19" s="198"/>
      <c r="F19" s="198"/>
      <c r="G19" s="198"/>
      <c r="H19" s="198"/>
      <c r="I19" s="198"/>
      <c r="J19" s="198"/>
      <c r="K19" s="198"/>
      <c r="L19" s="199"/>
    </row>
    <row r="20" spans="1:12" x14ac:dyDescent="0.25">
      <c r="A20" s="197"/>
      <c r="B20" s="198"/>
      <c r="C20" s="198"/>
      <c r="D20" s="198"/>
      <c r="E20" s="198"/>
      <c r="F20" s="198"/>
      <c r="G20" s="198"/>
      <c r="H20" s="198"/>
      <c r="I20" s="198"/>
      <c r="J20" s="198"/>
      <c r="K20" s="198"/>
      <c r="L20" s="199"/>
    </row>
    <row r="21" spans="1:12" x14ac:dyDescent="0.25">
      <c r="A21" s="197"/>
      <c r="B21" s="198"/>
      <c r="C21" s="198"/>
      <c r="D21" s="198"/>
      <c r="E21" s="198"/>
      <c r="F21" s="198"/>
      <c r="G21" s="198"/>
      <c r="H21" s="198"/>
      <c r="I21" s="198"/>
      <c r="J21" s="198"/>
      <c r="K21" s="198"/>
      <c r="L21" s="199"/>
    </row>
    <row r="22" spans="1:12" x14ac:dyDescent="0.25">
      <c r="A22" s="197"/>
      <c r="B22" s="198"/>
      <c r="C22" s="198"/>
      <c r="D22" s="198"/>
      <c r="E22" s="198"/>
      <c r="F22" s="198"/>
      <c r="G22" s="198"/>
      <c r="H22" s="198"/>
      <c r="I22" s="198"/>
      <c r="J22" s="198"/>
      <c r="K22" s="198"/>
      <c r="L22" s="199"/>
    </row>
    <row r="23" spans="1:12" x14ac:dyDescent="0.25">
      <c r="A23" s="197"/>
      <c r="B23" s="198"/>
      <c r="C23" s="198"/>
      <c r="D23" s="198"/>
      <c r="E23" s="198"/>
      <c r="F23" s="198"/>
      <c r="G23" s="198"/>
      <c r="H23" s="198"/>
      <c r="I23" s="198"/>
      <c r="J23" s="198"/>
      <c r="K23" s="198"/>
      <c r="L23" s="199"/>
    </row>
    <row r="24" spans="1:12" x14ac:dyDescent="0.25">
      <c r="A24" s="197"/>
      <c r="B24" s="198"/>
      <c r="C24" s="198"/>
      <c r="D24" s="198"/>
      <c r="E24" s="198"/>
      <c r="F24" s="198"/>
      <c r="G24" s="198"/>
      <c r="H24" s="198"/>
      <c r="I24" s="198"/>
      <c r="J24" s="198"/>
      <c r="K24" s="198"/>
      <c r="L24" s="199"/>
    </row>
    <row r="25" spans="1:12" x14ac:dyDescent="0.25">
      <c r="A25" s="197"/>
      <c r="B25" s="198"/>
      <c r="C25" s="198"/>
      <c r="D25" s="198"/>
      <c r="E25" s="198"/>
      <c r="F25" s="198"/>
      <c r="G25" s="198"/>
      <c r="H25" s="198"/>
      <c r="I25" s="198"/>
      <c r="J25" s="198"/>
      <c r="K25" s="198"/>
      <c r="L25" s="199"/>
    </row>
    <row r="26" spans="1:12" ht="249.75" customHeight="1" x14ac:dyDescent="0.25">
      <c r="A26" s="200"/>
      <c r="B26" s="201"/>
      <c r="C26" s="201"/>
      <c r="D26" s="201"/>
      <c r="E26" s="201"/>
      <c r="F26" s="201"/>
      <c r="G26" s="201"/>
      <c r="H26" s="201"/>
      <c r="I26" s="201"/>
      <c r="J26" s="201"/>
      <c r="K26" s="201"/>
      <c r="L26" s="202"/>
    </row>
    <row r="27" spans="1:12" x14ac:dyDescent="0.2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</row>
    <row r="28" spans="1:12" x14ac:dyDescent="0.25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</row>
    <row r="29" spans="1:12" x14ac:dyDescent="0.25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</row>
    <row r="30" spans="1:12" x14ac:dyDescent="0.25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</row>
    <row r="31" spans="1:12" x14ac:dyDescent="0.2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</row>
    <row r="32" spans="1:12" x14ac:dyDescent="0.2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</row>
    <row r="33" spans="1:12" x14ac:dyDescent="0.2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</row>
    <row r="34" spans="1:12" x14ac:dyDescent="0.2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</row>
    <row r="35" spans="1:12" x14ac:dyDescent="0.2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</row>
    <row r="36" spans="1:12" x14ac:dyDescent="0.2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</row>
    <row r="37" spans="1:12" x14ac:dyDescent="0.2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</row>
    <row r="38" spans="1:12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</row>
    <row r="39" spans="1:12" x14ac:dyDescent="0.2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</row>
    <row r="40" spans="1:12" x14ac:dyDescent="0.2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</row>
    <row r="41" spans="1:12" x14ac:dyDescent="0.2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</row>
    <row r="42" spans="1:12" x14ac:dyDescent="0.25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</row>
    <row r="43" spans="1:12" x14ac:dyDescent="0.2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</row>
    <row r="44" spans="1:12" x14ac:dyDescent="0.2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</row>
    <row r="45" spans="1:12" x14ac:dyDescent="0.2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</row>
    <row r="46" spans="1:12" x14ac:dyDescent="0.25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</row>
    <row r="47" spans="1:12" x14ac:dyDescent="0.25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</row>
    <row r="48" spans="1:12" x14ac:dyDescent="0.25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</row>
    <row r="49" spans="1:12" x14ac:dyDescent="0.25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</row>
    <row r="50" spans="1:12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</row>
    <row r="51" spans="1:12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1:12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1:12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</row>
    <row r="54" spans="1:12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</row>
    <row r="55" spans="1:12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</row>
    <row r="56" spans="1:12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</row>
    <row r="57" spans="1:12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</row>
    <row r="58" spans="1:12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1:12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1:12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</row>
    <row r="61" spans="1:12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</row>
    <row r="62" spans="1:12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</row>
    <row r="63" spans="1:12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</row>
    <row r="64" spans="1:12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</row>
    <row r="65" spans="1:12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</row>
    <row r="66" spans="1:12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</row>
    <row r="67" spans="1:12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</row>
    <row r="68" spans="1:12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</row>
    <row r="69" spans="1:12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</row>
    <row r="70" spans="1:12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</row>
    <row r="71" spans="1:12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</row>
    <row r="72" spans="1:12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</row>
    <row r="73" spans="1:12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</row>
    <row r="74" spans="1:12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</row>
    <row r="75" spans="1:12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</row>
    <row r="76" spans="1:12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</row>
    <row r="77" spans="1:12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</row>
    <row r="78" spans="1:12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</row>
    <row r="79" spans="1:12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</row>
    <row r="80" spans="1:12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</row>
    <row r="81" spans="1:12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</row>
    <row r="82" spans="1:12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</row>
    <row r="83" spans="1:12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</row>
    <row r="84" spans="1:12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</row>
    <row r="85" spans="1:12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</row>
    <row r="86" spans="1:12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</row>
    <row r="87" spans="1:12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</row>
    <row r="88" spans="1:12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</row>
    <row r="89" spans="1:12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</row>
    <row r="90" spans="1:12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</row>
    <row r="91" spans="1:12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</row>
    <row r="92" spans="1:12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</row>
    <row r="93" spans="1:12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</row>
    <row r="94" spans="1:12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</row>
    <row r="95" spans="1:12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</row>
    <row r="96" spans="1:12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</row>
    <row r="97" spans="1:12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</row>
    <row r="98" spans="1:12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</row>
    <row r="99" spans="1:12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</row>
    <row r="100" spans="1:12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</row>
    <row r="101" spans="1:12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</row>
    <row r="102" spans="1:12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</row>
    <row r="103" spans="1:12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</row>
    <row r="104" spans="1:12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</row>
    <row r="105" spans="1:12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</row>
    <row r="106" spans="1:12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</row>
    <row r="107" spans="1:12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</row>
    <row r="108" spans="1:12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</row>
    <row r="109" spans="1:12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</row>
    <row r="110" spans="1:12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</row>
    <row r="111" spans="1:12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</row>
    <row r="112" spans="1:12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</row>
    <row r="113" spans="1:12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</row>
    <row r="114" spans="1:12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</row>
    <row r="115" spans="1:12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</row>
    <row r="116" spans="1:12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</row>
    <row r="117" spans="1:12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</row>
    <row r="118" spans="1:12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</row>
    <row r="119" spans="1:12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</row>
    <row r="120" spans="1:12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</row>
    <row r="121" spans="1:12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</row>
    <row r="122" spans="1:12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</row>
    <row r="123" spans="1:12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</row>
    <row r="124" spans="1:12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</row>
    <row r="125" spans="1:12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</row>
    <row r="126" spans="1:12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</row>
    <row r="127" spans="1:12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</row>
    <row r="128" spans="1:12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</row>
    <row r="129" spans="1:12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</row>
    <row r="130" spans="1:12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</row>
    <row r="131" spans="1:12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</row>
    <row r="132" spans="1:12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</row>
    <row r="133" spans="1:12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</row>
    <row r="134" spans="1:12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</row>
    <row r="135" spans="1:12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</row>
    <row r="136" spans="1:12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</row>
    <row r="137" spans="1:12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</row>
    <row r="138" spans="1:12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</row>
    <row r="139" spans="1:12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</row>
    <row r="140" spans="1:12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</row>
    <row r="141" spans="1:12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</row>
    <row r="142" spans="1:12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</row>
    <row r="143" spans="1:12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</row>
    <row r="144" spans="1:12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</row>
    <row r="145" spans="1:12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</row>
    <row r="146" spans="1:12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</row>
    <row r="147" spans="1:12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</row>
    <row r="148" spans="1:12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</row>
    <row r="149" spans="1:12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</row>
    <row r="150" spans="1:12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</row>
    <row r="151" spans="1:12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</row>
    <row r="152" spans="1:12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</row>
    <row r="153" spans="1:12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</row>
    <row r="154" spans="1:12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</row>
    <row r="155" spans="1:12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</row>
    <row r="156" spans="1:12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</row>
    <row r="157" spans="1:12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</row>
    <row r="158" spans="1:12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</row>
    <row r="159" spans="1:12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</row>
    <row r="160" spans="1:12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</row>
    <row r="161" spans="1:12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</row>
    <row r="162" spans="1:12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</row>
    <row r="163" spans="1:12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</row>
    <row r="164" spans="1:12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</row>
    <row r="165" spans="1:12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</row>
    <row r="166" spans="1:12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</row>
    <row r="167" spans="1:12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</row>
    <row r="168" spans="1:12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</row>
    <row r="169" spans="1:12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</row>
    <row r="170" spans="1:12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</row>
    <row r="171" spans="1:12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</row>
    <row r="172" spans="1:12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</row>
    <row r="173" spans="1:12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</row>
    <row r="174" spans="1:12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</row>
    <row r="175" spans="1:12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</row>
    <row r="176" spans="1:12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</row>
    <row r="177" spans="1:12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</row>
    <row r="178" spans="1:12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</row>
    <row r="179" spans="1:12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</row>
    <row r="180" spans="1:12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</row>
    <row r="181" spans="1:12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</row>
    <row r="182" spans="1:12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</row>
    <row r="183" spans="1:12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</row>
    <row r="184" spans="1:12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</row>
    <row r="185" spans="1:12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</row>
    <row r="186" spans="1:12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</row>
    <row r="187" spans="1:12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</row>
    <row r="188" spans="1:12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</row>
    <row r="189" spans="1:12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</row>
    <row r="190" spans="1:12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</row>
    <row r="191" spans="1:12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</row>
    <row r="192" spans="1:12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</row>
    <row r="193" spans="1:12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</row>
    <row r="194" spans="1:12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</row>
    <row r="195" spans="1:12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</row>
    <row r="196" spans="1:12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</row>
    <row r="197" spans="1:12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</row>
    <row r="198" spans="1:12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</row>
    <row r="199" spans="1:12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</row>
    <row r="200" spans="1:12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</row>
    <row r="201" spans="1:12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</row>
    <row r="202" spans="1:12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</row>
    <row r="203" spans="1:12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</row>
    <row r="204" spans="1:12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</row>
    <row r="205" spans="1:12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</row>
    <row r="206" spans="1:12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</row>
    <row r="207" spans="1:12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</row>
    <row r="208" spans="1:12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</row>
    <row r="209" spans="1:12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</row>
    <row r="210" spans="1:12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</row>
    <row r="211" spans="1:12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</row>
    <row r="212" spans="1:12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</row>
    <row r="213" spans="1:12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</row>
    <row r="214" spans="1:12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</row>
    <row r="215" spans="1:12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</row>
    <row r="216" spans="1:12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</row>
    <row r="217" spans="1:12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</row>
    <row r="218" spans="1:12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</row>
    <row r="219" spans="1:12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</row>
    <row r="220" spans="1:12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</row>
    <row r="221" spans="1:12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</row>
    <row r="222" spans="1:12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</row>
    <row r="223" spans="1:12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</row>
    <row r="224" spans="1:12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</row>
    <row r="225" spans="1:12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</row>
    <row r="226" spans="1:12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</row>
    <row r="227" spans="1:12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</row>
    <row r="228" spans="1:12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</row>
    <row r="229" spans="1:12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</row>
    <row r="230" spans="1:12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</row>
    <row r="231" spans="1:12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</row>
    <row r="232" spans="1:12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</row>
    <row r="233" spans="1:12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</row>
    <row r="234" spans="1:12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</row>
    <row r="235" spans="1:12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</row>
    <row r="236" spans="1:12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</row>
    <row r="237" spans="1:12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</row>
    <row r="238" spans="1:12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</row>
    <row r="239" spans="1:12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</row>
    <row r="240" spans="1:12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</row>
    <row r="241" spans="1:12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</row>
    <row r="242" spans="1:12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</row>
    <row r="243" spans="1:12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</row>
    <row r="244" spans="1:12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</row>
    <row r="245" spans="1:12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</row>
    <row r="246" spans="1:12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</row>
    <row r="247" spans="1:12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</row>
    <row r="248" spans="1:12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</row>
    <row r="249" spans="1:12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</row>
    <row r="250" spans="1:12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</row>
    <row r="251" spans="1:12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</row>
    <row r="252" spans="1:12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</row>
    <row r="253" spans="1:12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</row>
    <row r="254" spans="1:12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</row>
    <row r="255" spans="1:12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</row>
    <row r="256" spans="1:12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</row>
    <row r="257" spans="1:12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</row>
    <row r="258" spans="1:12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</row>
    <row r="259" spans="1:12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</row>
    <row r="260" spans="1:12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</row>
    <row r="261" spans="1:12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</row>
    <row r="262" spans="1:12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</row>
    <row r="263" spans="1:12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</row>
    <row r="264" spans="1:12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</row>
    <row r="265" spans="1:12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</row>
    <row r="266" spans="1:12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</row>
    <row r="267" spans="1:12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</row>
    <row r="268" spans="1:12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</row>
    <row r="269" spans="1:12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</row>
    <row r="270" spans="1:12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</row>
    <row r="271" spans="1:12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</row>
    <row r="272" spans="1:12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</row>
    <row r="273" spans="1:12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</row>
    <row r="274" spans="1:12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</row>
    <row r="275" spans="1:12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</row>
    <row r="276" spans="1:12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</row>
    <row r="277" spans="1:12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</row>
    <row r="278" spans="1:12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</row>
    <row r="279" spans="1:12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</row>
    <row r="280" spans="1:12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</row>
    <row r="281" spans="1:12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</row>
    <row r="282" spans="1:12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</row>
    <row r="283" spans="1:12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</row>
    <row r="284" spans="1:12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</row>
    <row r="285" spans="1:12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</row>
    <row r="286" spans="1:12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</row>
    <row r="287" spans="1:12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</row>
    <row r="288" spans="1:12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</row>
    <row r="289" spans="1:12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</row>
    <row r="290" spans="1:12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</row>
    <row r="291" spans="1:12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</row>
    <row r="292" spans="1:12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</row>
    <row r="293" spans="1:12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</row>
    <row r="294" spans="1:12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</row>
    <row r="295" spans="1:12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</row>
    <row r="296" spans="1:12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</row>
    <row r="297" spans="1:12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</row>
    <row r="298" spans="1:12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</row>
    <row r="299" spans="1:12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</row>
    <row r="300" spans="1:12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</row>
    <row r="301" spans="1:12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</row>
    <row r="302" spans="1:12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</row>
    <row r="303" spans="1:12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</row>
    <row r="304" spans="1:12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</row>
    <row r="305" spans="1:12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</row>
    <row r="306" spans="1:12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</row>
    <row r="307" spans="1:12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</row>
    <row r="308" spans="1:12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</row>
    <row r="309" spans="1:12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</row>
    <row r="310" spans="1:12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</row>
    <row r="311" spans="1:12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</row>
    <row r="312" spans="1:12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</row>
    <row r="313" spans="1:12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</row>
    <row r="314" spans="1:12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</row>
    <row r="315" spans="1:12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</row>
    <row r="316" spans="1:12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</row>
    <row r="317" spans="1:12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</row>
    <row r="318" spans="1:12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</row>
    <row r="319" spans="1:12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</row>
    <row r="320" spans="1:12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</row>
    <row r="321" spans="1:12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</row>
    <row r="322" spans="1:12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</row>
    <row r="323" spans="1:12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</row>
    <row r="324" spans="1:12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</row>
    <row r="325" spans="1:12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</row>
    <row r="326" spans="1:12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</row>
    <row r="327" spans="1:12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</row>
    <row r="328" spans="1:12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</row>
    <row r="329" spans="1:12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</row>
    <row r="330" spans="1:12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</row>
    <row r="331" spans="1:12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</row>
    <row r="332" spans="1:12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</row>
    <row r="333" spans="1:12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</row>
    <row r="334" spans="1:12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</row>
    <row r="335" spans="1:12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</row>
    <row r="336" spans="1:12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</row>
    <row r="337" spans="1:12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</row>
    <row r="338" spans="1:12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</row>
    <row r="339" spans="1:12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</row>
    <row r="340" spans="1:12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</row>
    <row r="341" spans="1:12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</row>
    <row r="342" spans="1:12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</row>
    <row r="343" spans="1:12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</row>
    <row r="344" spans="1:12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</row>
    <row r="345" spans="1:12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</row>
    <row r="346" spans="1:12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</row>
    <row r="347" spans="1:12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</row>
    <row r="348" spans="1:12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</row>
    <row r="349" spans="1:12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</row>
    <row r="350" spans="1:12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</row>
    <row r="351" spans="1:12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</row>
    <row r="352" spans="1:12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</row>
    <row r="353" spans="1:12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</row>
    <row r="354" spans="1:12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</row>
    <row r="355" spans="1:12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</row>
    <row r="356" spans="1:12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</row>
    <row r="357" spans="1:12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</row>
    <row r="358" spans="1:12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</row>
    <row r="359" spans="1:12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</row>
    <row r="360" spans="1:12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</row>
    <row r="361" spans="1:12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</row>
    <row r="362" spans="1:12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</row>
    <row r="363" spans="1:12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</row>
    <row r="364" spans="1:12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</row>
    <row r="365" spans="1:12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</row>
    <row r="366" spans="1:12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</row>
    <row r="367" spans="1:12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</row>
    <row r="368" spans="1:12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</row>
    <row r="369" spans="1:12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</row>
    <row r="370" spans="1:12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</row>
    <row r="371" spans="1:12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</row>
    <row r="372" spans="1:12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</row>
    <row r="373" spans="1:12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</row>
    <row r="374" spans="1:12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</row>
    <row r="375" spans="1:12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</row>
    <row r="376" spans="1:12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</row>
    <row r="377" spans="1:12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</row>
    <row r="378" spans="1:12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</row>
    <row r="379" spans="1:12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</row>
    <row r="380" spans="1:12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</row>
    <row r="381" spans="1:12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</row>
    <row r="382" spans="1:12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</row>
    <row r="383" spans="1:12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</row>
    <row r="384" spans="1:12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</row>
    <row r="385" spans="1:12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</row>
    <row r="386" spans="1:12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</row>
    <row r="387" spans="1:12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</row>
    <row r="388" spans="1:12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</row>
    <row r="389" spans="1:12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</row>
    <row r="390" spans="1:12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</row>
    <row r="391" spans="1:12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</row>
    <row r="392" spans="1:12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</row>
    <row r="393" spans="1:12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</row>
    <row r="394" spans="1:12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</row>
    <row r="395" spans="1:12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</row>
    <row r="396" spans="1:12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</row>
    <row r="397" spans="1:12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</row>
    <row r="398" spans="1:12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</row>
    <row r="399" spans="1:12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</row>
    <row r="400" spans="1:12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</row>
  </sheetData>
  <mergeCells count="1">
    <mergeCell ref="A1:L26"/>
  </mergeCells>
  <phoneticPr fontId="22" type="noConversion"/>
  <pageMargins left="0.70866141732283472" right="0.70866141732283472" top="0.74803149606299213" bottom="0.74803149606299213" header="0.31496062992125984" footer="0.31496062992125984"/>
  <pageSetup paperSize="9" orientation="landscape" r:id="rId1"/>
  <rowBreaks count="1" manualBreakCount="1">
    <brk id="1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árok3">
    <tabColor theme="2" tint="-0.249977111117893"/>
  </sheetPr>
  <dimension ref="B1:AA35"/>
  <sheetViews>
    <sheetView view="pageBreakPreview" zoomScale="60" zoomScaleNormal="100" workbookViewId="0">
      <selection activeCell="W19" sqref="W19"/>
    </sheetView>
  </sheetViews>
  <sheetFormatPr defaultColWidth="7.7109375" defaultRowHeight="15" x14ac:dyDescent="0.25"/>
  <cols>
    <col min="1" max="1" width="7.7109375" style="17"/>
    <col min="2" max="2" width="3.28515625" style="17" bestFit="1" customWidth="1"/>
    <col min="3" max="6" width="3.28515625" style="17" customWidth="1"/>
    <col min="7" max="7" width="9" style="17" bestFit="1" customWidth="1"/>
    <col min="8" max="8" width="31.5703125" style="17" customWidth="1"/>
    <col min="9" max="9" width="7.7109375" style="17" customWidth="1"/>
    <col min="10" max="11" width="10.7109375" style="18" customWidth="1"/>
    <col min="12" max="12" width="4.5703125" style="18" customWidth="1"/>
    <col min="13" max="13" width="11.85546875" style="18" customWidth="1"/>
    <col min="14" max="14" width="7.7109375" style="17" customWidth="1"/>
    <col min="15" max="15" width="2" style="17" customWidth="1"/>
    <col min="16" max="16" width="3.85546875" style="17" customWidth="1"/>
    <col min="17" max="17" width="1.85546875" style="17" customWidth="1"/>
    <col min="18" max="18" width="3.42578125" style="17" customWidth="1"/>
    <col min="19" max="19" width="10.7109375" style="17" customWidth="1"/>
    <col min="20" max="21" width="7.7109375" style="17" customWidth="1"/>
    <col min="22" max="22" width="7.7109375" style="17"/>
    <col min="23" max="23" width="9.7109375" style="17" customWidth="1"/>
    <col min="24" max="26" width="7.7109375" style="17"/>
    <col min="27" max="27" width="11.85546875" style="17" bestFit="1" customWidth="1"/>
    <col min="28" max="16384" width="7.7109375" style="17"/>
  </cols>
  <sheetData>
    <row r="1" spans="2:27" ht="78.75" x14ac:dyDescent="0.25">
      <c r="C1" s="203" t="s">
        <v>50</v>
      </c>
      <c r="D1" s="203"/>
      <c r="E1" s="203"/>
      <c r="F1" s="203"/>
      <c r="G1" s="203"/>
      <c r="H1" s="203"/>
      <c r="I1" s="18"/>
      <c r="J1" s="88" t="s">
        <v>51</v>
      </c>
      <c r="K1" s="88" t="s">
        <v>52</v>
      </c>
      <c r="L1" s="89" t="s">
        <v>62</v>
      </c>
      <c r="M1" s="88" t="s">
        <v>53</v>
      </c>
      <c r="O1" s="74">
        <v>7</v>
      </c>
      <c r="P1" s="75" t="str">
        <f>VLOOKUP(O1,R2:S13,2,0)</f>
        <v>júl</v>
      </c>
    </row>
    <row r="2" spans="2:27" ht="34.5" customHeight="1" x14ac:dyDescent="0.25">
      <c r="C2" s="204" t="s">
        <v>54</v>
      </c>
      <c r="D2" s="204"/>
      <c r="E2" s="204" t="s">
        <v>55</v>
      </c>
      <c r="F2" s="204"/>
      <c r="G2" s="205" t="s">
        <v>61</v>
      </c>
      <c r="H2" s="206" t="s">
        <v>56</v>
      </c>
      <c r="O2" s="76"/>
      <c r="R2" s="77">
        <v>1</v>
      </c>
      <c r="S2" s="77" t="s">
        <v>31</v>
      </c>
      <c r="U2" s="73" t="s">
        <v>60</v>
      </c>
    </row>
    <row r="3" spans="2:27" ht="27" customHeight="1" x14ac:dyDescent="0.25">
      <c r="C3" s="78" t="s">
        <v>57</v>
      </c>
      <c r="D3" s="78" t="s">
        <v>58</v>
      </c>
      <c r="E3" s="78" t="s">
        <v>57</v>
      </c>
      <c r="F3" s="78" t="s">
        <v>58</v>
      </c>
      <c r="G3" s="206"/>
      <c r="H3" s="206"/>
      <c r="O3" s="76"/>
      <c r="R3" s="77">
        <v>2</v>
      </c>
      <c r="S3" s="77" t="s">
        <v>33</v>
      </c>
    </row>
    <row r="4" spans="2:27" ht="15.75" x14ac:dyDescent="0.25">
      <c r="B4" s="79">
        <v>1</v>
      </c>
      <c r="C4" s="80"/>
      <c r="D4" s="80"/>
      <c r="E4" s="80"/>
      <c r="F4" s="80"/>
      <c r="G4" s="86">
        <f>HOUR(L4)+(MINUTE(L4)/60)</f>
        <v>0</v>
      </c>
      <c r="H4" s="81"/>
      <c r="J4" s="18" t="str">
        <f>IF(OR(C4="",H4="SOBOTA",H4="NEDEĽA",),"",CONCATENATE(C4,":",IF(D4&lt;10,0,""),D4))</f>
        <v/>
      </c>
      <c r="K4" s="18" t="str">
        <f>IF(OR(C4="",H4="SOBOTA",H4="NEDEĽA",),"",CONCATENATE(E4,":",IF(F4&lt;10,0,""),F4))</f>
        <v/>
      </c>
      <c r="L4" s="87"/>
      <c r="M4" s="18" t="str">
        <f>IF(H4="Celodenný lekár","L",IF(H4="Sviatok","S",IF(LEFT(H4,15)="Dôležité osobné","§",IF(LEFT(H4,8)="Súkromne","Súk.",IF(LEFT(H4,12)="Služobná nep","SN",IF(LEFT(H4,18)="Prekažky na straně","§",IF(LEFT(H4,5)="Lekár","L",IF(H4="Dovolenka","D",IF(H4="PN","PN",IF(H4="OČR","OČR",IF(H4="SC","SC",IF(H4="Služobná cesta","SC",IF(H4="Dovolenka - POLDEŇ - 3:45","1/2 D",IF(LEFT(H4,12)="Sprevádzanie","SRP",""))))))))))))))</f>
        <v/>
      </c>
      <c r="O4" s="76"/>
      <c r="R4" s="77">
        <v>3</v>
      </c>
      <c r="S4" s="77" t="s">
        <v>35</v>
      </c>
      <c r="U4" s="91" t="s">
        <v>57</v>
      </c>
      <c r="V4" s="91" t="s">
        <v>58</v>
      </c>
      <c r="W4" s="91" t="s">
        <v>59</v>
      </c>
    </row>
    <row r="5" spans="2:27" ht="15.75" x14ac:dyDescent="0.25">
      <c r="B5" s="79">
        <v>2</v>
      </c>
      <c r="C5" s="80"/>
      <c r="D5" s="80"/>
      <c r="E5" s="80"/>
      <c r="F5" s="80"/>
      <c r="G5" s="86">
        <f t="shared" ref="G5:G34" si="0">HOUR(L5)+(MINUTE(L5)/60)</f>
        <v>0</v>
      </c>
      <c r="H5" s="81"/>
      <c r="J5" s="18" t="str">
        <f t="shared" ref="J5:J34" si="1">IF(OR(C5="",H5="SOBOTA",H5="NEDEĽA",),"",CONCATENATE(C5,":",IF(D5&lt;10,0,""),D5))</f>
        <v/>
      </c>
      <c r="K5" s="18" t="str">
        <f t="shared" ref="K5:K34" si="2">IF(OR(C5="",H5="SOBOTA",H5="NEDEĽA",),"",CONCATENATE(E5,":",IF(F5&lt;10,0,""),F5))</f>
        <v/>
      </c>
      <c r="L5" s="87"/>
      <c r="M5" s="18" t="str">
        <f t="shared" ref="M5:M34" si="3">IF(H5="Celodenný lekár","L",IF(H5="Sviatok","S",IF(LEFT(H5,15)="Dôležité osobné","§",IF(LEFT(H5,8)="Súkromne","Súk.",IF(LEFT(H5,12)="Služobná nep","SN",IF(LEFT(H5,18)="Prekažky na straně","§",IF(LEFT(H5,5)="Lekár","L",IF(H5="Dovolenka","D",IF(H5="PN","PN",IF(H5="OČR","OČR",IF(H5="SC","SC",IF(H5="Služobná cesta","SC",IF(H5="Dovolenka - POLDEŇ - 3:45","1/2 D",IF(LEFT(H5,12)="Sprevádzanie","SRP",""))))))))))))))</f>
        <v/>
      </c>
      <c r="O5" s="76"/>
      <c r="R5" s="77">
        <v>4</v>
      </c>
      <c r="S5" s="77" t="s">
        <v>37</v>
      </c>
      <c r="U5" s="92"/>
      <c r="V5" s="92"/>
      <c r="W5" s="93">
        <f>ROUND((V5-U5)*24,2)</f>
        <v>0</v>
      </c>
      <c r="Z5" s="85"/>
      <c r="AA5" s="84"/>
    </row>
    <row r="6" spans="2:27" ht="15.75" x14ac:dyDescent="0.25">
      <c r="B6" s="79">
        <v>3</v>
      </c>
      <c r="C6" s="80"/>
      <c r="D6" s="80"/>
      <c r="E6" s="80"/>
      <c r="F6" s="80"/>
      <c r="G6" s="86">
        <f t="shared" si="0"/>
        <v>0</v>
      </c>
      <c r="H6" s="81"/>
      <c r="J6" s="18" t="str">
        <f t="shared" si="1"/>
        <v/>
      </c>
      <c r="K6" s="18" t="str">
        <f t="shared" si="2"/>
        <v/>
      </c>
      <c r="L6" s="87"/>
      <c r="M6" s="18" t="str">
        <f t="shared" si="3"/>
        <v/>
      </c>
      <c r="O6" s="76"/>
      <c r="R6" s="77">
        <v>5</v>
      </c>
      <c r="S6" s="77" t="s">
        <v>39</v>
      </c>
      <c r="U6" s="92"/>
      <c r="V6" s="92"/>
      <c r="W6" s="93">
        <f t="shared" ref="W6:W16" si="4">ROUND((V6-U6)*24,2)</f>
        <v>0</v>
      </c>
      <c r="Z6" s="85"/>
      <c r="AA6" s="84"/>
    </row>
    <row r="7" spans="2:27" ht="15.75" x14ac:dyDescent="0.25">
      <c r="B7" s="79">
        <v>4</v>
      </c>
      <c r="C7" s="80"/>
      <c r="D7" s="80"/>
      <c r="E7" s="80"/>
      <c r="F7" s="80"/>
      <c r="G7" s="86">
        <f t="shared" si="0"/>
        <v>0</v>
      </c>
      <c r="H7" s="81"/>
      <c r="J7" s="18" t="str">
        <f t="shared" si="1"/>
        <v/>
      </c>
      <c r="K7" s="18" t="str">
        <f t="shared" si="2"/>
        <v/>
      </c>
      <c r="L7" s="90"/>
      <c r="M7" s="18" t="str">
        <f t="shared" si="3"/>
        <v/>
      </c>
      <c r="O7" s="76"/>
      <c r="R7" s="77">
        <v>6</v>
      </c>
      <c r="S7" s="77" t="s">
        <v>41</v>
      </c>
      <c r="U7" s="92"/>
      <c r="V7" s="92"/>
      <c r="W7" s="93">
        <f t="shared" si="4"/>
        <v>0</v>
      </c>
      <c r="Z7" s="85"/>
      <c r="AA7" s="84"/>
    </row>
    <row r="8" spans="2:27" ht="15.75" x14ac:dyDescent="0.25">
      <c r="B8" s="79">
        <v>5</v>
      </c>
      <c r="C8" s="81"/>
      <c r="D8" s="80"/>
      <c r="E8" s="80"/>
      <c r="F8" s="80"/>
      <c r="G8" s="86">
        <f t="shared" si="0"/>
        <v>0</v>
      </c>
      <c r="H8" s="81"/>
      <c r="J8" s="18" t="str">
        <f t="shared" si="1"/>
        <v/>
      </c>
      <c r="K8" s="18" t="str">
        <f t="shared" si="2"/>
        <v/>
      </c>
      <c r="L8" s="87"/>
      <c r="M8" s="18" t="str">
        <f t="shared" si="3"/>
        <v/>
      </c>
      <c r="O8" s="76"/>
      <c r="R8" s="77">
        <v>7</v>
      </c>
      <c r="S8" s="77" t="s">
        <v>43</v>
      </c>
      <c r="U8" s="93"/>
      <c r="V8" s="93"/>
      <c r="W8" s="93">
        <f t="shared" si="4"/>
        <v>0</v>
      </c>
      <c r="Z8" s="85"/>
      <c r="AA8" s="84"/>
    </row>
    <row r="9" spans="2:27" ht="15.75" x14ac:dyDescent="0.25">
      <c r="B9" s="79">
        <v>6</v>
      </c>
      <c r="C9" s="80"/>
      <c r="D9" s="80"/>
      <c r="E9" s="80"/>
      <c r="F9" s="80"/>
      <c r="G9" s="86">
        <f t="shared" si="0"/>
        <v>0</v>
      </c>
      <c r="H9" s="82"/>
      <c r="J9" s="18" t="str">
        <f t="shared" si="1"/>
        <v/>
      </c>
      <c r="K9" s="18" t="str">
        <f t="shared" si="2"/>
        <v/>
      </c>
      <c r="L9" s="87"/>
      <c r="M9" s="18" t="str">
        <f t="shared" si="3"/>
        <v/>
      </c>
      <c r="O9" s="76"/>
      <c r="R9" s="77">
        <v>8</v>
      </c>
      <c r="S9" s="77" t="s">
        <v>45</v>
      </c>
      <c r="U9" s="93"/>
      <c r="V9" s="93"/>
      <c r="W9" s="93">
        <f t="shared" si="4"/>
        <v>0</v>
      </c>
      <c r="Z9" s="85"/>
      <c r="AA9" s="84"/>
    </row>
    <row r="10" spans="2:27" ht="15.75" x14ac:dyDescent="0.25">
      <c r="B10" s="79">
        <v>7</v>
      </c>
      <c r="C10" s="80"/>
      <c r="D10" s="80"/>
      <c r="E10" s="80"/>
      <c r="F10" s="80"/>
      <c r="G10" s="86">
        <f t="shared" si="0"/>
        <v>0</v>
      </c>
      <c r="H10" s="81"/>
      <c r="J10" s="18" t="str">
        <f t="shared" si="1"/>
        <v/>
      </c>
      <c r="K10" s="18" t="str">
        <f t="shared" si="2"/>
        <v/>
      </c>
      <c r="L10" s="87"/>
      <c r="M10" s="18" t="str">
        <f t="shared" si="3"/>
        <v/>
      </c>
      <c r="O10" s="76"/>
      <c r="R10" s="77">
        <v>9</v>
      </c>
      <c r="S10" s="77" t="s">
        <v>46</v>
      </c>
      <c r="U10" s="93"/>
      <c r="V10" s="93"/>
      <c r="W10" s="93">
        <f t="shared" si="4"/>
        <v>0</v>
      </c>
    </row>
    <row r="11" spans="2:27" ht="15.75" x14ac:dyDescent="0.25">
      <c r="B11" s="79">
        <v>8</v>
      </c>
      <c r="C11" s="80"/>
      <c r="D11" s="80"/>
      <c r="E11" s="80"/>
      <c r="F11" s="80"/>
      <c r="G11" s="86">
        <f t="shared" si="0"/>
        <v>0</v>
      </c>
      <c r="H11" s="81"/>
      <c r="J11" s="18" t="str">
        <f t="shared" si="1"/>
        <v/>
      </c>
      <c r="K11" s="18" t="str">
        <f t="shared" si="2"/>
        <v/>
      </c>
      <c r="L11" s="87"/>
      <c r="M11" s="18" t="str">
        <f t="shared" si="3"/>
        <v/>
      </c>
      <c r="O11" s="76"/>
      <c r="R11" s="77">
        <v>10</v>
      </c>
      <c r="S11" s="77" t="s">
        <v>47</v>
      </c>
      <c r="U11" s="93"/>
      <c r="V11" s="93"/>
      <c r="W11" s="93">
        <f t="shared" si="4"/>
        <v>0</v>
      </c>
    </row>
    <row r="12" spans="2:27" ht="15.75" x14ac:dyDescent="0.25">
      <c r="B12" s="79">
        <v>9</v>
      </c>
      <c r="C12" s="80"/>
      <c r="D12" s="80"/>
      <c r="E12" s="80"/>
      <c r="F12" s="80"/>
      <c r="G12" s="86">
        <f t="shared" si="0"/>
        <v>0</v>
      </c>
      <c r="H12" s="81"/>
      <c r="J12" s="18" t="str">
        <f t="shared" si="1"/>
        <v/>
      </c>
      <c r="K12" s="18" t="str">
        <f t="shared" si="2"/>
        <v/>
      </c>
      <c r="L12" s="87"/>
      <c r="M12" s="18" t="str">
        <f t="shared" si="3"/>
        <v/>
      </c>
      <c r="O12" s="76"/>
      <c r="R12" s="77">
        <v>11</v>
      </c>
      <c r="S12" s="77" t="s">
        <v>48</v>
      </c>
      <c r="U12" s="93"/>
      <c r="V12" s="93"/>
      <c r="W12" s="93">
        <f t="shared" si="4"/>
        <v>0</v>
      </c>
    </row>
    <row r="13" spans="2:27" ht="15.75" x14ac:dyDescent="0.25">
      <c r="B13" s="79">
        <v>10</v>
      </c>
      <c r="C13" s="80"/>
      <c r="D13" s="80"/>
      <c r="E13" s="80"/>
      <c r="F13" s="80"/>
      <c r="G13" s="86">
        <f t="shared" si="0"/>
        <v>0</v>
      </c>
      <c r="H13" s="81"/>
      <c r="J13" s="18" t="str">
        <f t="shared" si="1"/>
        <v/>
      </c>
      <c r="K13" s="18" t="str">
        <f t="shared" si="2"/>
        <v/>
      </c>
      <c r="L13" s="87"/>
      <c r="M13" s="18" t="str">
        <f t="shared" si="3"/>
        <v/>
      </c>
      <c r="O13" s="76"/>
      <c r="R13" s="77">
        <v>12</v>
      </c>
      <c r="S13" s="77" t="s">
        <v>49</v>
      </c>
      <c r="U13" s="93"/>
      <c r="V13" s="93"/>
      <c r="W13" s="93">
        <f t="shared" si="4"/>
        <v>0</v>
      </c>
    </row>
    <row r="14" spans="2:27" ht="15.75" x14ac:dyDescent="0.25">
      <c r="B14" s="79">
        <v>11</v>
      </c>
      <c r="C14" s="80"/>
      <c r="D14" s="80"/>
      <c r="E14" s="80"/>
      <c r="F14" s="80"/>
      <c r="G14" s="86">
        <f t="shared" si="0"/>
        <v>0</v>
      </c>
      <c r="H14" s="81"/>
      <c r="J14" s="18" t="str">
        <f t="shared" si="1"/>
        <v/>
      </c>
      <c r="K14" s="18" t="str">
        <f t="shared" si="2"/>
        <v/>
      </c>
      <c r="L14" s="87"/>
      <c r="M14" s="18" t="str">
        <f t="shared" si="3"/>
        <v/>
      </c>
      <c r="O14" s="76"/>
      <c r="U14" s="93"/>
      <c r="V14" s="93"/>
      <c r="W14" s="93">
        <f t="shared" si="4"/>
        <v>0</v>
      </c>
    </row>
    <row r="15" spans="2:27" ht="15.75" x14ac:dyDescent="0.25">
      <c r="B15" s="79">
        <v>12</v>
      </c>
      <c r="C15" s="80"/>
      <c r="D15" s="80"/>
      <c r="E15" s="80"/>
      <c r="F15" s="80"/>
      <c r="G15" s="86">
        <f t="shared" si="0"/>
        <v>0</v>
      </c>
      <c r="H15" s="83"/>
      <c r="J15" s="18" t="str">
        <f t="shared" si="1"/>
        <v/>
      </c>
      <c r="K15" s="18" t="str">
        <f t="shared" si="2"/>
        <v/>
      </c>
      <c r="L15" s="87"/>
      <c r="M15" s="18" t="str">
        <f t="shared" si="3"/>
        <v/>
      </c>
      <c r="O15" s="76"/>
      <c r="U15" s="93"/>
      <c r="V15" s="93"/>
      <c r="W15" s="93">
        <f t="shared" si="4"/>
        <v>0</v>
      </c>
    </row>
    <row r="16" spans="2:27" ht="15.75" x14ac:dyDescent="0.25">
      <c r="B16" s="79">
        <v>13</v>
      </c>
      <c r="C16" s="80"/>
      <c r="D16" s="80"/>
      <c r="E16" s="80"/>
      <c r="F16" s="80"/>
      <c r="G16" s="86">
        <f t="shared" si="0"/>
        <v>0</v>
      </c>
      <c r="H16" s="81"/>
      <c r="J16" s="18" t="str">
        <f t="shared" si="1"/>
        <v/>
      </c>
      <c r="K16" s="18" t="str">
        <f t="shared" si="2"/>
        <v/>
      </c>
      <c r="L16" s="87"/>
      <c r="M16" s="18" t="str">
        <f t="shared" si="3"/>
        <v/>
      </c>
      <c r="O16" s="76"/>
      <c r="U16" s="93"/>
      <c r="V16" s="93"/>
      <c r="W16" s="93">
        <f t="shared" si="4"/>
        <v>0</v>
      </c>
    </row>
    <row r="17" spans="2:22" ht="15.75" x14ac:dyDescent="0.25">
      <c r="B17" s="79">
        <v>14</v>
      </c>
      <c r="C17" s="80"/>
      <c r="D17" s="80"/>
      <c r="E17" s="80"/>
      <c r="F17" s="80"/>
      <c r="G17" s="86">
        <f t="shared" si="0"/>
        <v>0</v>
      </c>
      <c r="H17" s="81"/>
      <c r="J17" s="18" t="str">
        <f t="shared" si="1"/>
        <v/>
      </c>
      <c r="K17" s="18" t="str">
        <f t="shared" si="2"/>
        <v/>
      </c>
      <c r="L17" s="87"/>
      <c r="M17" s="18" t="str">
        <f t="shared" si="3"/>
        <v/>
      </c>
      <c r="O17" s="76"/>
    </row>
    <row r="18" spans="2:22" ht="15.75" x14ac:dyDescent="0.25">
      <c r="B18" s="79">
        <v>15</v>
      </c>
      <c r="C18" s="80"/>
      <c r="D18" s="80"/>
      <c r="E18" s="80"/>
      <c r="F18" s="80"/>
      <c r="G18" s="86">
        <f t="shared" si="0"/>
        <v>0</v>
      </c>
      <c r="H18" s="81"/>
      <c r="J18" s="18" t="str">
        <f t="shared" si="1"/>
        <v/>
      </c>
      <c r="K18" s="18" t="str">
        <f t="shared" si="2"/>
        <v/>
      </c>
      <c r="L18" s="90"/>
      <c r="M18" s="18" t="str">
        <f t="shared" si="3"/>
        <v/>
      </c>
      <c r="O18" s="76"/>
    </row>
    <row r="19" spans="2:22" ht="15.75" x14ac:dyDescent="0.25">
      <c r="B19" s="79">
        <v>16</v>
      </c>
      <c r="C19" s="80"/>
      <c r="D19" s="80"/>
      <c r="E19" s="80"/>
      <c r="F19" s="80"/>
      <c r="G19" s="86">
        <f t="shared" si="0"/>
        <v>0</v>
      </c>
      <c r="H19" s="81"/>
      <c r="J19" s="18" t="str">
        <f t="shared" si="1"/>
        <v/>
      </c>
      <c r="K19" s="18" t="str">
        <f t="shared" si="2"/>
        <v/>
      </c>
      <c r="L19" s="90"/>
      <c r="M19" s="18" t="str">
        <f t="shared" si="3"/>
        <v/>
      </c>
      <c r="O19" s="76"/>
    </row>
    <row r="20" spans="2:22" ht="15.75" x14ac:dyDescent="0.25">
      <c r="B20" s="79">
        <v>17</v>
      </c>
      <c r="C20" s="80"/>
      <c r="D20" s="80"/>
      <c r="E20" s="80"/>
      <c r="F20" s="80"/>
      <c r="G20" s="86">
        <f t="shared" si="0"/>
        <v>0</v>
      </c>
      <c r="H20" s="81"/>
      <c r="J20" s="18" t="str">
        <f t="shared" si="1"/>
        <v/>
      </c>
      <c r="K20" s="18" t="str">
        <f t="shared" si="2"/>
        <v/>
      </c>
      <c r="L20" s="90"/>
      <c r="M20" s="18" t="str">
        <f t="shared" si="3"/>
        <v/>
      </c>
      <c r="O20" s="76"/>
    </row>
    <row r="21" spans="2:22" ht="15.75" x14ac:dyDescent="0.25">
      <c r="B21" s="79">
        <v>18</v>
      </c>
      <c r="C21" s="80"/>
      <c r="D21" s="80"/>
      <c r="E21" s="80"/>
      <c r="F21" s="80"/>
      <c r="G21" s="86">
        <f t="shared" si="0"/>
        <v>0</v>
      </c>
      <c r="H21" s="81"/>
      <c r="J21" s="18" t="str">
        <f t="shared" si="1"/>
        <v/>
      </c>
      <c r="K21" s="18" t="str">
        <f t="shared" si="2"/>
        <v/>
      </c>
      <c r="L21" s="90"/>
      <c r="M21" s="18" t="str">
        <f t="shared" si="3"/>
        <v/>
      </c>
      <c r="O21" s="76"/>
      <c r="V21" s="60"/>
    </row>
    <row r="22" spans="2:22" ht="15.75" x14ac:dyDescent="0.25">
      <c r="B22" s="79">
        <v>19</v>
      </c>
      <c r="C22" s="80"/>
      <c r="D22" s="80"/>
      <c r="E22" s="80"/>
      <c r="F22" s="80"/>
      <c r="G22" s="86">
        <f t="shared" si="0"/>
        <v>0</v>
      </c>
      <c r="H22" s="81"/>
      <c r="J22" s="18" t="str">
        <f t="shared" si="1"/>
        <v/>
      </c>
      <c r="K22" s="18" t="str">
        <f t="shared" si="2"/>
        <v/>
      </c>
      <c r="L22" s="90"/>
      <c r="M22" s="18" t="str">
        <f t="shared" si="3"/>
        <v/>
      </c>
      <c r="O22" s="76"/>
    </row>
    <row r="23" spans="2:22" ht="15.75" x14ac:dyDescent="0.25">
      <c r="B23" s="79">
        <v>20</v>
      </c>
      <c r="C23" s="80"/>
      <c r="D23" s="80"/>
      <c r="E23" s="80"/>
      <c r="F23" s="80"/>
      <c r="G23" s="86">
        <f t="shared" si="0"/>
        <v>0</v>
      </c>
      <c r="H23" s="81"/>
      <c r="J23" s="18" t="str">
        <f t="shared" si="1"/>
        <v/>
      </c>
      <c r="K23" s="18" t="str">
        <f t="shared" si="2"/>
        <v/>
      </c>
      <c r="L23" s="87"/>
      <c r="M23" s="18" t="str">
        <f t="shared" si="3"/>
        <v/>
      </c>
      <c r="O23" s="76"/>
    </row>
    <row r="24" spans="2:22" ht="15.75" x14ac:dyDescent="0.25">
      <c r="B24" s="79">
        <v>21</v>
      </c>
      <c r="C24" s="80"/>
      <c r="D24" s="80"/>
      <c r="E24" s="80"/>
      <c r="F24" s="80"/>
      <c r="G24" s="86">
        <f t="shared" si="0"/>
        <v>0</v>
      </c>
      <c r="H24" s="81"/>
      <c r="J24" s="18" t="str">
        <f t="shared" si="1"/>
        <v/>
      </c>
      <c r="K24" s="18" t="str">
        <f t="shared" si="2"/>
        <v/>
      </c>
      <c r="L24" s="87"/>
      <c r="M24" s="18" t="str">
        <f t="shared" si="3"/>
        <v/>
      </c>
      <c r="O24" s="76"/>
    </row>
    <row r="25" spans="2:22" ht="15.75" x14ac:dyDescent="0.25">
      <c r="B25" s="79">
        <v>22</v>
      </c>
      <c r="C25" s="80"/>
      <c r="D25" s="80"/>
      <c r="E25" s="80"/>
      <c r="F25" s="80"/>
      <c r="G25" s="86">
        <f t="shared" si="0"/>
        <v>0</v>
      </c>
      <c r="H25" s="81"/>
      <c r="J25" s="18" t="str">
        <f t="shared" si="1"/>
        <v/>
      </c>
      <c r="K25" s="18" t="str">
        <f t="shared" si="2"/>
        <v/>
      </c>
      <c r="L25" s="90"/>
      <c r="M25" s="18" t="str">
        <f t="shared" si="3"/>
        <v/>
      </c>
      <c r="O25" s="76"/>
    </row>
    <row r="26" spans="2:22" ht="15.75" x14ac:dyDescent="0.25">
      <c r="B26" s="79">
        <v>23</v>
      </c>
      <c r="C26" s="80"/>
      <c r="D26" s="80"/>
      <c r="E26" s="80"/>
      <c r="F26" s="80"/>
      <c r="G26" s="86">
        <f t="shared" si="0"/>
        <v>0</v>
      </c>
      <c r="H26" s="81"/>
      <c r="J26" s="18" t="str">
        <f t="shared" si="1"/>
        <v/>
      </c>
      <c r="K26" s="18" t="str">
        <f t="shared" si="2"/>
        <v/>
      </c>
      <c r="L26" s="87"/>
      <c r="M26" s="18" t="str">
        <f t="shared" si="3"/>
        <v/>
      </c>
      <c r="O26" s="76"/>
    </row>
    <row r="27" spans="2:22" ht="15.75" x14ac:dyDescent="0.25">
      <c r="B27" s="79">
        <v>24</v>
      </c>
      <c r="C27" s="80"/>
      <c r="D27" s="80"/>
      <c r="E27" s="80"/>
      <c r="F27" s="80"/>
      <c r="G27" s="86">
        <f t="shared" si="0"/>
        <v>0</v>
      </c>
      <c r="H27" s="81"/>
      <c r="J27" s="18" t="str">
        <f t="shared" si="1"/>
        <v/>
      </c>
      <c r="K27" s="18" t="str">
        <f t="shared" si="2"/>
        <v/>
      </c>
      <c r="L27" s="87"/>
      <c r="M27" s="18" t="str">
        <f t="shared" si="3"/>
        <v/>
      </c>
      <c r="O27" s="76"/>
    </row>
    <row r="28" spans="2:22" ht="15.75" x14ac:dyDescent="0.25">
      <c r="B28" s="79">
        <v>25</v>
      </c>
      <c r="C28" s="80"/>
      <c r="D28" s="80"/>
      <c r="E28" s="80"/>
      <c r="F28" s="80"/>
      <c r="G28" s="86">
        <f t="shared" si="0"/>
        <v>0</v>
      </c>
      <c r="H28" s="81"/>
      <c r="J28" s="18" t="str">
        <f t="shared" si="1"/>
        <v/>
      </c>
      <c r="K28" s="18" t="str">
        <f t="shared" si="2"/>
        <v/>
      </c>
      <c r="L28" s="87"/>
      <c r="M28" s="18" t="str">
        <f t="shared" si="3"/>
        <v/>
      </c>
      <c r="O28" s="76"/>
    </row>
    <row r="29" spans="2:22" ht="15.75" x14ac:dyDescent="0.25">
      <c r="B29" s="79">
        <v>26</v>
      </c>
      <c r="C29" s="80"/>
      <c r="D29" s="80"/>
      <c r="E29" s="80"/>
      <c r="F29" s="80"/>
      <c r="G29" s="86">
        <f t="shared" si="0"/>
        <v>0</v>
      </c>
      <c r="H29" s="81"/>
      <c r="J29" s="18" t="str">
        <f t="shared" si="1"/>
        <v/>
      </c>
      <c r="K29" s="18" t="str">
        <f t="shared" si="2"/>
        <v/>
      </c>
      <c r="L29" s="87"/>
      <c r="M29" s="18" t="str">
        <f t="shared" si="3"/>
        <v/>
      </c>
      <c r="O29" s="76"/>
    </row>
    <row r="30" spans="2:22" ht="15.75" x14ac:dyDescent="0.25">
      <c r="B30" s="79">
        <v>27</v>
      </c>
      <c r="C30" s="80"/>
      <c r="D30" s="80"/>
      <c r="E30" s="80"/>
      <c r="F30" s="80"/>
      <c r="G30" s="86">
        <f t="shared" si="0"/>
        <v>0</v>
      </c>
      <c r="H30" s="81"/>
      <c r="J30" s="18" t="str">
        <f t="shared" si="1"/>
        <v/>
      </c>
      <c r="K30" s="18" t="str">
        <f t="shared" si="2"/>
        <v/>
      </c>
      <c r="L30" s="87"/>
      <c r="M30" s="18" t="str">
        <f t="shared" si="3"/>
        <v/>
      </c>
      <c r="O30" s="76"/>
    </row>
    <row r="31" spans="2:22" ht="15.75" x14ac:dyDescent="0.25">
      <c r="B31" s="79">
        <v>28</v>
      </c>
      <c r="C31" s="80"/>
      <c r="D31" s="80"/>
      <c r="E31" s="80"/>
      <c r="F31" s="80"/>
      <c r="G31" s="86">
        <f t="shared" si="0"/>
        <v>0</v>
      </c>
      <c r="H31" s="81"/>
      <c r="J31" s="18" t="str">
        <f t="shared" si="1"/>
        <v/>
      </c>
      <c r="K31" s="18" t="str">
        <f t="shared" si="2"/>
        <v/>
      </c>
      <c r="L31" s="87"/>
      <c r="M31" s="18" t="str">
        <f t="shared" si="3"/>
        <v/>
      </c>
      <c r="O31" s="76"/>
    </row>
    <row r="32" spans="2:22" ht="15.75" x14ac:dyDescent="0.25">
      <c r="B32" s="79">
        <v>29</v>
      </c>
      <c r="C32" s="80"/>
      <c r="D32" s="80"/>
      <c r="E32" s="80"/>
      <c r="F32" s="80"/>
      <c r="G32" s="86">
        <f t="shared" si="0"/>
        <v>0</v>
      </c>
      <c r="H32" s="81"/>
      <c r="J32" s="18" t="str">
        <f t="shared" si="1"/>
        <v/>
      </c>
      <c r="K32" s="18" t="str">
        <f t="shared" si="2"/>
        <v/>
      </c>
      <c r="L32" s="87"/>
      <c r="M32" s="18" t="str">
        <f t="shared" si="3"/>
        <v/>
      </c>
      <c r="O32" s="76"/>
    </row>
    <row r="33" spans="2:15" ht="15.75" x14ac:dyDescent="0.25">
      <c r="B33" s="79">
        <v>30</v>
      </c>
      <c r="C33" s="80"/>
      <c r="D33" s="80"/>
      <c r="E33" s="80"/>
      <c r="F33" s="80"/>
      <c r="G33" s="86">
        <f t="shared" si="0"/>
        <v>0</v>
      </c>
      <c r="H33" s="81"/>
      <c r="J33" s="18" t="str">
        <f t="shared" si="1"/>
        <v/>
      </c>
      <c r="K33" s="18" t="str">
        <f t="shared" si="2"/>
        <v/>
      </c>
      <c r="L33" s="87"/>
      <c r="M33" s="18" t="str">
        <f t="shared" si="3"/>
        <v/>
      </c>
      <c r="O33" s="76"/>
    </row>
    <row r="34" spans="2:15" ht="15.75" x14ac:dyDescent="0.25">
      <c r="B34" s="79">
        <v>31</v>
      </c>
      <c r="C34" s="80"/>
      <c r="D34" s="80"/>
      <c r="E34" s="80"/>
      <c r="F34" s="80"/>
      <c r="G34" s="86">
        <f t="shared" si="0"/>
        <v>0</v>
      </c>
      <c r="H34" s="81"/>
      <c r="J34" s="18" t="str">
        <f t="shared" si="1"/>
        <v/>
      </c>
      <c r="K34" s="18" t="str">
        <f t="shared" si="2"/>
        <v/>
      </c>
      <c r="L34" s="87"/>
      <c r="M34" s="18" t="str">
        <f t="shared" si="3"/>
        <v/>
      </c>
      <c r="O34" s="76"/>
    </row>
    <row r="35" spans="2:15" x14ac:dyDescent="0.25">
      <c r="G35" s="84">
        <f>SUM(G4:G34)</f>
        <v>0</v>
      </c>
      <c r="O35" s="76"/>
    </row>
  </sheetData>
  <mergeCells count="5">
    <mergeCell ref="C1:H1"/>
    <mergeCell ref="C2:D2"/>
    <mergeCell ref="E2:F2"/>
    <mergeCell ref="G2:G3"/>
    <mergeCell ref="H2:H3"/>
  </mergeCells>
  <pageMargins left="0.7" right="0.7" top="0.75" bottom="0.75" header="0.3" footer="0.3"/>
  <pageSetup paperSize="9" scale="5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6FD4B2FB79A7943B5E63BF6C51D636A" ma:contentTypeVersion="6" ma:contentTypeDescription="Umožňuje vytvoriť nový dokument." ma:contentTypeScope="" ma:versionID="8a31125c15cbf293b0056ffd29561fb0">
  <xsd:schema xmlns:xsd="http://www.w3.org/2001/XMLSchema" xmlns:xs="http://www.w3.org/2001/XMLSchema" xmlns:p="http://schemas.microsoft.com/office/2006/metadata/properties" xmlns:ns2="7379eef2-c0cd-4b9a-8c38-769212ff4174" xmlns:ns3="883c2119-fa33-4e57-9879-93eb3f01bae7" targetNamespace="http://schemas.microsoft.com/office/2006/metadata/properties" ma:root="true" ma:fieldsID="4582426deb9505cb3670fd9e9bab9e7f" ns2:_="" ns3:_="">
    <xsd:import namespace="7379eef2-c0cd-4b9a-8c38-769212ff4174"/>
    <xsd:import namespace="883c2119-fa33-4e57-9879-93eb3f01ba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79eef2-c0cd-4b9a-8c38-769212ff41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3c2119-fa33-4e57-9879-93eb3f01bae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6A658A-402A-448C-B93B-71F338D0C6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79eef2-c0cd-4b9a-8c38-769212ff4174"/>
    <ds:schemaRef ds:uri="883c2119-fa33-4e57-9879-93eb3f01ba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A3F14F9-D199-4C08-912E-58B3AE2E7717}">
  <ds:schemaRefs>
    <ds:schemaRef ds:uri="46f6adf5-eaad-4dbb-91ac-274e33425322"/>
    <ds:schemaRef ds:uri="http://purl.org/dc/terms/"/>
    <ds:schemaRef ds:uri="http://schemas.microsoft.com/office/2006/documentManagement/types"/>
    <ds:schemaRef ds:uri="62dc8d3a-4265-423e-88e4-c330826fd5a8"/>
    <ds:schemaRef ds:uri="http://schemas.microsoft.com/office/infopath/2007/PartnerControls"/>
    <ds:schemaRef ds:uri="http://purl.org/dc/dcmitype/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66F3ABA-667B-4361-B5D7-9A1AA1048C5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Pracovný výkaz</vt:lpstr>
      <vt:lpstr>Inštrukcie k PV</vt:lpstr>
      <vt:lpstr>dochádzka</vt:lpstr>
      <vt:lpstr>'Pracovný výkaz'!Oblasť_tlače</vt:lpstr>
    </vt:vector>
  </TitlesOfParts>
  <Manager/>
  <Company>Ministerstvo školstva SR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Kulla Stanislav</dc:creator>
  <cp:keywords/>
  <dc:description/>
  <cp:lastModifiedBy>Vaňová Alena</cp:lastModifiedBy>
  <cp:revision/>
  <cp:lastPrinted>2025-03-03T11:11:19Z</cp:lastPrinted>
  <dcterms:created xsi:type="dcterms:W3CDTF">2008-05-10T21:07:40Z</dcterms:created>
  <dcterms:modified xsi:type="dcterms:W3CDTF">2026-01-16T14:14:47Z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0x010100E6FD4B2FB79A7943B5E63BF6C51D636A</vt:lpwstr>
  </property>
  <property fmtid="{D5CDD505-2E9C-101B-9397-08002B2CF9AE}" pid="3" name="MediaServiceImageTags">
    <vt:lpwstr/>
  </property>
</Properties>
</file>